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1. Ноябрь\НЕМСП_Р_Видеонаблюдение В2В, В2G\Закупочная\"/>
    </mc:Choice>
  </mc:AlternateContent>
  <xr:revisionPtr revIDLastSave="0" documentId="13_ncr:1_{0F62C9C7-73A0-4AF6-A08A-1F604EC50CAC}" xr6:coauthVersionLast="36" xr6:coauthVersionMax="36" xr10:uidLastSave="{00000000-0000-0000-0000-000000000000}"/>
  <bookViews>
    <workbookView xWindow="0" yWindow="0" windowWidth="19200" windowHeight="11385" tabRatio="526" xr2:uid="{00000000-000D-0000-FFFF-FFFF00000000}"/>
  </bookViews>
  <sheets>
    <sheet name="Спецификация" sheetId="1" r:id="rId1"/>
    <sheet name="XLR_NoRangeSheet" sheetId="5" state="veryHidden" r:id="rId2"/>
  </sheets>
  <externalReferences>
    <externalReference r:id="rId3"/>
  </externalReferences>
  <definedNames>
    <definedName name="_Toc23149544" localSheetId="0">Спецификация!$B$13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Спецификация!#REF!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Спецификация!#REF!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G56" i="1" l="1"/>
  <c r="G55" i="1"/>
  <c r="G54" i="1"/>
  <c r="G29" i="1" l="1"/>
  <c r="G50" i="1" l="1"/>
  <c r="G17" i="1" l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57" i="1"/>
  <c r="G58" i="1"/>
  <c r="G59" i="1"/>
  <c r="G60" i="1"/>
  <c r="G61" i="1"/>
  <c r="G62" i="1"/>
  <c r="G63" i="1"/>
  <c r="G64" i="1"/>
  <c r="G65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3" i="1"/>
  <c r="B5" i="5" l="1"/>
  <c r="C3" i="1"/>
  <c r="B2" i="1"/>
  <c r="G34" i="1" l="1"/>
</calcChain>
</file>

<file path=xl/sharedStrings.xml><?xml version="1.0" encoding="utf-8"?>
<sst xmlns="http://schemas.openxmlformats.org/spreadsheetml/2006/main" count="189" uniqueCount="140">
  <si>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</si>
  <si>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</si>
  <si>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</si>
  <si>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</si>
  <si>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</si>
  <si>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</si>
  <si>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</si>
  <si>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</si>
  <si>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</si>
  <si>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</si>
  <si>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</si>
  <si>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</si>
  <si>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</si>
  <si>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</si>
  <si>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</si>
  <si>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</si>
  <si>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</si>
  <si>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</si>
  <si>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</si>
  <si>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</si>
  <si>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</si>
  <si>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</si>
  <si>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</si>
  <si>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</si>
  <si>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</si>
  <si>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</si>
  <si>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</si>
  <si>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</si>
  <si>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</si>
  <si>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</si>
  <si>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</si>
  <si>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</si>
  <si>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</si>
  <si>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</si>
  <si>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</si>
  <si>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</si>
  <si>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</si>
  <si>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Ориентировочное количество</t>
  </si>
  <si>
    <t>*Информация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настоящем Спецификации.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</si>
  <si>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</si>
  <si>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 xml:space="preserve">Монтажная коробка для цилиндрических камер DH-PFA122 или эквивалент </t>
  </si>
  <si>
    <t xml:space="preserve">Монтажная коробка для цилиндрических камер DH-PFA123 или эквивалент </t>
  </si>
  <si>
    <t>Крепеж на мачту DH-PFA150  или эквивалент</t>
  </si>
  <si>
    <t xml:space="preserve">Кронштейн настенный DH-PFB300S или эквивалент </t>
  </si>
  <si>
    <t xml:space="preserve">Угловой кронштейн DH-PFA151 или эквивалент </t>
  </si>
  <si>
    <t xml:space="preserve">Коммутационный короб DH-PFA140  или эквивалент </t>
  </si>
  <si>
    <t xml:space="preserve">Монтажный кронштейн Dahua DH-PFA152-E или эквивалент </t>
  </si>
  <si>
    <t xml:space="preserve">Распределительная коробка Dahua DH-PFA121 или эквивалент </t>
  </si>
  <si>
    <t xml:space="preserve">Видеокамера IP DH-IPC-HDW2230TP-AS-0360B или эквивалент </t>
  </si>
  <si>
    <t xml:space="preserve">IP Камера DAHUA DH-IPC-HFW3241EP-SA-0360B или эквивалент </t>
  </si>
  <si>
    <t xml:space="preserve">IP Камера DH-IPC-HFW3241EP-SA-0280B или эквивалент </t>
  </si>
  <si>
    <t xml:space="preserve">IP Камера DAHUA DH-lPC-HFW3441EP-SA-0360B или эквивалент </t>
  </si>
  <si>
    <t xml:space="preserve">IP Камера DAHUA DH-IPC-HFW3441EP-SA-0280B или эквивалент </t>
  </si>
  <si>
    <t xml:space="preserve">IP Камера DAHUA DH-IPC-HDBW2231RP-ZS или эквивалент </t>
  </si>
  <si>
    <t xml:space="preserve">IP Камера DAHUA DH-IPC-HDBW2431RP-ZS или эквивалент </t>
  </si>
  <si>
    <t xml:space="preserve">Видеокамера IP DAHUA DH-IPC-HDW2230TP-AS-0280B или эквивалент </t>
  </si>
  <si>
    <t xml:space="preserve">Видеокамера IP DAHUA DH-IPC-HDW2431TP-AS-0360B или эквивалент </t>
  </si>
  <si>
    <t xml:space="preserve">Видеокамера IP DAHUA DH-IPC-HDW2431TP-AS-0280B или эквивалент </t>
  </si>
  <si>
    <t xml:space="preserve"> Видеокамера IP DAHUA DH-IPC-HDW3241TMP-AS-0280B или эквивалент </t>
  </si>
  <si>
    <t xml:space="preserve">Видеокамера IP DAHUA DH-IPC-HDW3241TMP-AS-0360B или эквивалент </t>
  </si>
  <si>
    <t xml:space="preserve">Видеокамера IP DAHUA DH-IPC-HDBW3441FP-AS-0280B или эквивалент </t>
  </si>
  <si>
    <t xml:space="preserve">Видеокамера IP DAHUA DH-IPC-HDBW2431FP-AS-0280B или эквивалент </t>
  </si>
  <si>
    <t xml:space="preserve">Видеокамера IP уличная миникупольная тип 7 ( 2 МП)  DAHUA DH-IPC-HDBW2231FP-AS-0280B или эквивалент </t>
  </si>
  <si>
    <t xml:space="preserve">Видеокамера PTZ DH-SD59225U-HNI или эквивалент </t>
  </si>
  <si>
    <t>Видеокамера уличная DH-PTZ1C203UE-GN 2Мп PTZ или эквивалент</t>
  </si>
  <si>
    <t>Видеокамера DH-HFW89441E-Z12 или эквивалент</t>
  </si>
  <si>
    <t>Видеокамера уличная DH-SD49225XA-HNR или эквивалент</t>
  </si>
  <si>
    <t xml:space="preserve">IP Камера DH-IPC-HFW2230SP-S-0360B или эквивалент </t>
  </si>
  <si>
    <t xml:space="preserve">IP Камера DH-IPC-HFW2230SP-S-0280B или эквивалент </t>
  </si>
  <si>
    <t xml:space="preserve">IP Камера DH-IPC-HFW2431SP-S-0360B или эквивалент </t>
  </si>
  <si>
    <t xml:space="preserve">IP Камера DH-IPC-HFW2431SP-S-0280B или эквивалент </t>
  </si>
  <si>
    <t xml:space="preserve">IP Камера DH-IPC-HDBW3241EP-AS-0280B или эквивалент </t>
  </si>
  <si>
    <t xml:space="preserve">IP Камера DH-IPC-HDBW3241EP-AS-0360B или эквивалент </t>
  </si>
  <si>
    <t xml:space="preserve">IP Камера DH-IPC-HDBW3441EP-AS-0280B или эквивалент </t>
  </si>
  <si>
    <t xml:space="preserve">IP Камера DH-IPC-HDBW3441EP-AS-0360B или эквивалент </t>
  </si>
  <si>
    <t xml:space="preserve">IP Камера DH-IPC-K22AP или эквивалент </t>
  </si>
  <si>
    <t xml:space="preserve">IP Камера DH-IPC-K42AP или эквивалент </t>
  </si>
  <si>
    <t xml:space="preserve">IP Камера DH-IPC-HDBW3241FP-AS-0280B или эквивалент </t>
  </si>
  <si>
    <t xml:space="preserve">IP Камера DH-IPC-HDBW3241RP-ZAS или эквивалент </t>
  </si>
  <si>
    <t xml:space="preserve">IP Камера DH-IPC-HFW2231TP-ZS или эквивалент </t>
  </si>
  <si>
    <t xml:space="preserve">IP Камера DH-IPC-HFW2431TP-ZS или эквивалент </t>
  </si>
  <si>
    <t xml:space="preserve">IP Камера DH-IPC-HFW3241TP-ZS или эквивалент </t>
  </si>
  <si>
    <t xml:space="preserve">IP Камера DH-IPC-HFW3441TP-ZS или эквивалент </t>
  </si>
  <si>
    <t xml:space="preserve">Видеорегистратор DHI-NVR2104-P-4KS2 или эквивалент </t>
  </si>
  <si>
    <t xml:space="preserve">Видеорегистратор DHI-NVR2208-8P-4KS2  или эквивалент </t>
  </si>
  <si>
    <t xml:space="preserve">Видеорегистратор DHI-NVR4216-16P-4KS2 или эквивалент </t>
  </si>
  <si>
    <t>Монтажная коробка для камер в корпусе типа "eyeball" DH-PFA130-E или эквивалент</t>
  </si>
  <si>
    <t>Кронштейн настенный Материал: алюминий</t>
  </si>
  <si>
    <t>Коммутационный короб Защита: IP66</t>
  </si>
  <si>
    <t>Видеокамера DH-SD50232XA-HNR</t>
  </si>
  <si>
    <t xml:space="preserve">IP Камера DH-IPC-HDBW3441RP-ZAS или эквивалент </t>
  </si>
  <si>
    <t>IP видеокамера цилиндрическая
Тип камеры	Уличная цилиндрическая
Матрица	Не менее 1/2.8", CMOS, прогрессивная развертка
Объектив	3,6 мм
Угол обзора объектива по горизонтали	не менее 90°
Режим «День/ночь»	Механический ИК-фильтр
Видеосжатие	H.265+/H.265/H.264+/H.264/H.264B/H.264H/MJPEG
Максимальное разрешение не менее	1920×1080
Сетевой интерфейс	1 RJ45 10M/100M Ethernet
Локальное хранилище	Слот для microSD/SDHC/SDXC не менее 256Гб
Питание	DC12В / PoE(802.3af)
Рабочие условия	-40 °C…+60 °C, влажность 95% или меньше (без конденсата)
Защита не ниже не ниже	IP67
Дальность действия ИК-подсветки	Не менее 30м
Материал корпуса	Металл
Размеры	Не более Ø 70 × 167мм
Вес (нетто)	Не более 0,50кг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</si>
  <si>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	Уличная цилиндрическая
Матрица	Не менее 1/2.8", CMOS, прогрессивная развертка
Объектив	2,8 мм
Угол обзора объектива по горизонтали	не менее 110°
Режим «День/ночь»	Механический ИК-фильтр
Видеосжатие	H.265+/H.265/H.264+/H.264/H.264B/H.264H/MJPEG
Максимальное разрешение не менее	1920×1080
Сетевой интерфейс	1 RJ45 10M/100M Ethernet
Локальное хранилище	Слот для microSD/SDHC/SDXC не менее 256Гб
Питание	DC12В / PoE(802.3af)
Рабочие условия	-40 °C…+60 °C, влажность 95% или меньше (без конденсата)
Защита не ниже не ниже	IP67
Дальность действия ИК-подсветки	Не менее 30м
Материал корпуса	Металл
Размеры	Не более Ø 70 × 167мм
Вес (нетто)	Не более 0,50кг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</si>
  <si>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	Уличная цилиндрическая
Матрица не хуже	1/3", CMOS, прогрессивная развертка
Объектив	3,6 мм
Угол обзора объектива по горизонтали	Не менее 84°
Режим «День/ночь»	Механический ИК-фильтр
Видеосжатие	H.265/H.264/MJPEG
Максимальное разрешение 	Не менее 4Мп(2560х1440)
Наличие улучшения изображения	120дБ WDR, 3D DNR, BLC, ROI
Сетевой интерфейс	1 RJ45 10M/100M Ethernet
Локальное хранилище	Слот для microSD/SDHC/SDXC не менее 128Гб
Питание	DC12В /PoE(802.3af)
Рабочие условия	-40 °C…+60 °C, влажность 95% или меньше (без конденсата)
Дальность действия ИК-подсветки	Не менее 30м
Материал корпуса	Металл
Размеры	Не более Ø 70 × 167мм
Вес (нетто)	Не более 0,50кг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</si>
  <si>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 Уличная цилиндрическая
Матрица не хуже 1/3", CMOS, прогрессивная развертка
Объектив 2,8 мм
Угол обзора объектива по горизонтали Не менее 102°
Режим «День/ночь» Механический ИК-фильтр
Видеосжатие H.265/H.264/MJPEG
Максимальное разрешение  Не менее 4Мп(2560х1440)
Наличие улучшения изображения 120дБ WDR, 3D DNR, BLC, ROI
Сетевой интерфейс 1 RJ45 10M/100M Ethernet
Локальное хранилище Слот для microSD/SDHC/SDXC не менее 128Гб
Питание DC12В /PoE(802.3af)
Рабочие условия -40 °C…+60 °C, влажность 95% или меньше (без конденсата)
Дальность действия ИК-подсветки Не менее 30м
Материал корпуса Металл
Размеры Не более Ø 70 × 167мм
Вес (нетто) Не более 0,50кг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</si>
  <si>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1/2.8", прогрессивная развертка
Объектив 2,8 мм
Угол обзора объектива по горизонтали Не менее 106° (для объектива 2,8 мм)
Режим «День/ночь» Механический ИК-фильтр
Видеосжатие H.265/H.264/MJPEG
Аудиосжатие G.711/G.722.1/G.726
Максимальное разрешение  Не менее 1920×1080
Улучшение изображения 120дБ WDR, 3D DNR, BLC, ROI
Совместимость ONVIF(PROFILE S,PROFILE G),
Сетевой интерфейс 1 RJ45 10M/100M Ethernet
Аудио интерфейсы 1 вход / 1 выход
Тревожные интерфейсы 1 вход/ 1 выход
Локальное хранилище Слот для microSD/SDHC/SDXC не менее 128Гб
Питание DC12В  /PoE(802.3af)
Рабочие условия -40 °C…+60 °C, влажность 95% или меньше (без конденсата)
Защита не ниже не ниже IP67, IK10
Дальность действия ИК-подсветки Не менее 30м
Материал корпуса Металл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</si>
  <si>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1/2.8", прогрессивная развертка
Объектив 3,6 мм (опционально 6 мм)
Угол обзора объектива по горизонтали Не менее 87° (для объектива 3,6 мм)
Режим «День/ночь» Механический ИК-фильтр
Видеосжатие H.265/H.264/MJPEG
Аудиосжатие G.711/G.722.1/G.726
Максимальное разрешение  Не менее 1920×1080
Улучшение изображения 120дБ WDR, 3D DNR, BLC, ROI
Совместимость ONVIF(PROFILE S,PROFILE G),
Сетевой интерфейс 1 RJ45 10M/100M Ethernet
Аудио интерфейсы 1 вход / 1 выход
Тревожные интерфейсы 1 вход/ 1 выход
Локальное хранилище Слот для microSD/SDHC/SDXC не менее 128Гб
Питание DC12В  /PoE(802.3af)
Рабочие условия -40 °C…+60 °C, влажность 95% или меньше (без конденсата)
Защита не ниже не ниже IP67, IK10
Дальность действия ИК-подсветки Не менее 30м
Материал корпуса Металл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</si>
  <si>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не хуже 1/3", прогрессивная развертка
Объектив 2,8 мм
Угол обзора объектива по гор. не менее 103°
Режим «День/ночь» Механический ИК-фильтр
Видеосжатие наличие H.265/H.264/MJPEG
Аудиосжатие наличие G.711/G.722.1/G.726
Максимальное разрешение  Не менее 2560×1440
Улучшение изображения 120дБ WDR, 3D DNR, BLC, ROI
Совместимость ONVIF(PROFILE S,PROFILE G)
Сетевой интерфейс 1 RJ45 10M/100M Ethernet
Аудио интерфейсы 1 вход / 1 выход
Тревожные интерфейсы 1 вход/ 1 выход
Локальное хранилище Слот для microSD/SDHC/SDXC не менее 128Гб
Питание DC12В / PoE(802.3af)
Рабочие условия -40 °C…+60 °C, влажность 95% или меньше (без конденсата)
Защита не ниже не ниже IP67, IK10
Дальность действия ИК-подсветки Не менее 30м
Материал корпуса Металл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</si>
  <si>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не хуже 1/3", прогрессивная развертка
Объектив 3,6 мм
Угол обзора объектива по гор. не менее 84°
Режим «День/ночь» Механический ИК-фильтр
Видеосжатие наличие H.265/H.264/MJPEG
Аудиосжатие наличие G.711/G.722.1/G.726
Максимальное разрешение  Не менее 2560×1440
Улучшение изображения 120дБ WDR, 3D DNR, BLC, ROI
Совместимость ONVIF(PROFILE S,PROFILE G)
Сетевой интерфейс 1 RJ45 10M/100M Ethernet
Аудио интерфейсы 1 вход / 1 выход
Тревожные интерфейсы 1 вход/ 1 выход
Локальное хранилище Слот для microSD/SDHC/SDXC не менее 128Гб
Питание DC12В / PoE(802.3af)
Рабочие условия -40 °C…+60 °C, влажность 95% или меньше (без конденсата)
Защита не ниже не ниже IP67, IK10
Дальность действия ИК-подсветки Не менее 30м
Материал корпуса Металл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</si>
  <si>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стационарная
Тип камеры Внутренняя стационарная
Матрица Не менее 1/2,7"
Объектив 2,8 мм 
Угол обзора объектива Не менее 102°
Режим «День/ночь» Наличие Механический ИК-фильтр 
Видеосжатие H.265/H.264
Битрейт аудио 64 Кбит/с (G.711) / 16 Кбит/с (G.722.1) / 16 Кбит/с (G.726) / 32–160 Кбит/с (MP2L2)
Максимальное разрешение не менее 1920 × 1080
Совместимость ONVIF (PROFILE S,PROFILE G)
Сетевой интерфейс 1 RJ45 10M/100M Ethernet
Аудиовход Встроенный микрофон
Аудиовыход Встроенный динамик
Тревожный вход/выход 1/1
Локальное хранилище Слот для microSD/SDHC/SDXC не менее 128 Гб
Питание DC 12 В/ PoE(802.3af, class 3)
Рабочие условия -10 °C…+40 °C, влажность 95% или меньше (без конденсата)
Дальность действия ИК-подсветки Не менее 10м
Вес (нетто) Не более 0,5кг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</si>
  <si>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стационарная
Тип камеры Внутренняя стационарная
Матрица 1/3", CMOS, прогрессивная развертка
Объектив 2,8 мм
Угол обзора объектива Не менее 97°
Режим «День/ночь» Механический ИК-фильтр 
Регулировка угла установки Поворот: 0 ° - 360 °; наклон: 0 ° - 90 °; вращение: 0 ° - 360 °
Видеосжатие H.265/H.264
Максимальное разрешение не менее 4Мп(2560х1440)
Улучшение изображения 120дБ WDR, 3D DNR, BLC, HLC
Совместимость ONVIF(PROFILE S,PROFILE G)
Сетевой интерфейс 1 RJ45 10M/100M Ethernet
Аудиовход Встроенный микрофон
Аудиовыход Встроенный динамик
Тревожный вход/выход 1/1
Локальное хранилище Слот для microSD/SDHC/SDXC не менее 128 Гб
Питание DC 12 В/ PoE(802.3af, class 3)
Рабочие условия -10 °C…+40 °C, влажность 95% или меньше (без конденсата)
Дальность действия ИК-подсветки Не менее 10м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</si>
  <si>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1/2.8", CMOS, прогрессивная развертка
Объектив 2,8 мм (опционально 3,6 – 6 мм)
Угол обзора объектива не ниже Не менее 106° (для объектива 2,8 мм)
Режим «День/ночь» Механический ИК-фильтр
Видеосжатие H.265/H.264/MJPEG
Аудиосжатие G.711/G.722.1/G.726
Максимальное разрешение 1920×1080
Улучшение изображения 120дБ WDR, 3D DNR, BLC, ROI
Сетевое хранение NAS 
Совместимость ONVIF (PROFILE S, PROFILE G)
Сетевой интерфейс 1 RJ45 10M/100M Ethernet
Аудио интерфейсы 1 встроенный микрофон 
Локальное хранилище Слот для microSD/SDHC/SDXC не менее 256Гб
Питание DC12В/PoE(802.3af)
Рабочие условия -40 °C…+60 °C, влажность 95% или меньше (без конденсата)
Защита не ниже  IP67, IK10
Дальность действия ИК-подсветки Не менее 50м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</si>
  <si>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1/2.8", CMOS, прогрессивная развертка
Объектив  вариообъектив с ходом не менее 2.8- 12 мм 
Тип объектива Моторизованный 
Угол обзора объектива не хуже  108° - 28°
Фокусировка Автоматическая
Режим «День/ночь» Механический ИК-фильтр
Видеосжатие H.265/H.264/MJPEG
Аудиосжатие G.711/G.722.1/G.726
Максимальное разрешение не менее 1920×1080
Улучшение изображения 120дБ WDR, 3D DNR, BLC, ROI
Совместимость ONVIF(PROFILE S,PROFILE G)
Сетевой интерфейс 1 RJ45 10M/100M Ethernet
Аудио интерфейсы 1 вход / 1 выход
Тревожные интерфейсы 1 вход/ 1 выход
Локальное хранилище Слот для microSD/SDHC/SDXC не менее 256Гб
Питание DC12В/PoE(802.3af)
Рабочие условия -30 °C…+60 °C, влажность 95% или меньше (без конденсата)
Цвет корпуса Белый
Защита не ниже IP67, IK10, 
Дальность действия ИК-подсветки Не менее 40м
Материал корпуса Металл
Размеры Не более Ø155 × 135мм
Вес (нетто) Не более 1,5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</si>
  <si>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Уличная купольная
Матрица 1/3", CMOS, прогрессивная развертка
Объектив вариообъектив с ходом не менее 2.8 - 12 мм
Тип объектива Моторизованный
Угол обзора объектива не менее  104° - 27°
Фокусировка Автоматическая
Режим «День/ночь» Механический ИК-фильтр
Видеосжатие H.265/H.264/MJPEG
Аудиосжатие G.711/G.722.1/G.726
Максимальное разрешение 2688×1520
Улучшение изображения 120дБ WDR, 3D DNR, BLC, ROI
Переключение «День/ночь» Авто/ по расписанию/ по тревоге
Функции аналитики Обнаружение пересечения линии, вторжения в область
Сетевое хранение NAS (Поддержка NFS,SMB/CIFS)
Совместимость ONVIF(PROFILE S,PROFILE G)
Сетевой интерфейс 1 RJ45 10M/100M Ethernet
Аудио интерфейсы 1 вход / 1 выход
Тревожные интерфейсы 1 вход/ 1 выход
Локальное хранилище Слот для microSD/SDHC/SDXC не менее 256Гб
Питание DC12В/PoE(802.3af)
Рабочие условия -30 °C…+60 °C, влажность 95% или меньше (без конденсата)
Защита не ниже IP67, IK10
Дальность действия ИК-подсветки Не менее 40м
Материал корпуса Металл
Размеры Не более Ø155 × 135мм
Вес (нетто) Не более 1,5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</si>
  <si>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 Уличная цилиндрическая
Матрица 1/2.8", CMOS, прогрессивная развертка
Объектив вариообъектив с ходом не менее 2.8- 12мм
Тип объектива Моторизованный
Угол обзора объектива не менее  106° - 29°
Фокусировка Автоматическая
Режим «День/ночь» Механический ИК-фильтр
Видеосжатие H.265/H.264/MJPEG
Максимальное разрешение 1920х1080
Улучшение изображения 120дБ WDR, 3D DNR, BLC
Переключение «День/ночь» Авто/ по расписанию/ по тревоге
Функции аналитики Обнаружение пересечения линии, вторжения в область
Сетевое хранение NAS 
Совместимость ONVIF(PROFILE S,PROFILE G)
Сетевой интерфейс 1 RJ45 10M/100M Ethernet
Локальное хранилище Слот для microSD/SDHC/SDXC не менее 128Гб
Питание DC12В/PoE(802.3af)
Рабочие условия -30 °C…+60 °C, влажность 95% или меньше (без конденсата)
Защита не ниже IP67, IK10 (опционально)
Дальность действия ИК-подсветки Не менее 60м
Материал корпуса Металл
Размеры Не более Ø245 × 80мм
Вес (нетто) Не более 0,9 кг
Требования к совместимости - Предустановка на камере агента, позволяющего работать с облаком ПАО "Ростелеком" по технологии PnP</t>
  </si>
  <si>
    <t>IP видеокамера цилиндрическая
Тип камеры Уличная цилиндрическая
Матрица 1/3", CMOS, прогрессивная развертка
Объектив вариообъектив с ходом не менее 2.8- 12мм
Тип объектива Моторизованный
Угол обзора объектива не менее  104° - 28°
Фокусировка Автоматическая
Режим «День/ночь» Механический ИК-фильтр
Видеосжатие H.265/H.264/MJPEG
Максимальное разрешение 2688×1520
Улучшение изображения 120дБ WDR, 3D DNR, BLC
Переключение «День/ночь» Авто/ по расписанию/ по тревоге
Функции аналитики Обнаружение пересечения линии, вторжения в область
Сетевое хранение NAS 
Совместимость ONVIF(PROFILE S,PROFILE G)
Сетевой интерфейс 1 RJ45 10M/100M Ethernet
Локальное хранилище Слот для microSD/SDHC/SDXC не менее 128Гб
Питание DC12В/PoE(802.3af)
Рабочие условия -30 °C…+60 °C, влажность 95% или меньше (без конденсата)
Цвет корпуса Белый
Защита не ниже IP67, IK10 (опционально)
Дальность действия ИК-подсветки Не менее 60м
Материал корпуса Металл
Размеры Не более Ø245 × 80мм
Вес (нетто) Не более 0,9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</si>
  <si>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 Уличная цилиндрическая
Матрица 1/2.8", CMOS, прогрессивная развертка
Объектив вариообъектив с ходом не менее 2.8- 12мм
Тип объектива Моторизованный
Угол обзора объектива не менее  108° - 28°
Фокусировка Автоматическая
Режим «День/ночь» Механический ИК-фильтр
Видеосжатие H.265/H.264/MJPEG
Максимальное разрешение 1920х1080
Улучшение изображения 120дБ WDR, 3D DNR, BLC
Переключение «День/ночь» Авто/ по расписанию/ по тревоге
Функции аналитики Обнаружение пересечения линии, вторжения в область
Сетевое хранение NAS (Поддержка NFS,SMB/CIFS)
Совместимость ONVIF(PROFILE S,PROFILE G), CGI, P2P
Сетевой интерфейс 1 RJ45 10M/100M Ethernet
Локальное хранилище FTP, SFTP, Слот для microSD/SDHC/SDXC не менее 256Гб
Питание DC12В/PoE(802.3af)
Рабочие условия -30 °C…+60 °C, влажность 95% или меньше (без конденсата)
Цвет корпуса Белый
Защита не ниже IP67
Дальность действия ИК-подсветки Не менее 30м
Материал корпуса Металл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</si>
  <si>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
Тип камеры Уличная цилиндрическая
Матрица 1/3", CMOS, прогрессивная развертка
Объектив вариообъектив с ходом  не менее 2.8- 12мм
Тип объектива Моторизованный
Угол обзора объектива не менее  104° - 27°
Фокусировка Автоматическая
Режим «День/ночь» Механический ИК-фильтр
Видеосжатие H.265/H.264/MJPEG
Максимальное разрешение 2688×1520
Улучшение изображения 120дБ WDR, 3D DNR, BLC, ROI
Переключение «День/ночь» Авто/ по расписанию/ по тревоге
Функции аналитики Обнаружение пересечения линии, вторжения в область
Сетевое хранение NAS
Совместимость ONVIF(PROFILE S,PROFILE G), CGI, P2P
Сетевой интерфейс 1 RJ45 10M/100M Ethernet
Локальное хранилище FTP, SFTP, Слот для microSD/SDHC/SDXC не менее 256Гб
Питание DC12В/PoE(802.3af)
Рабочие условия -30 °C…+60 °C, влажность 95% или меньше (без конденсата)
Цвет корпуса Белый
Защита не ниже IP67
Дальность действия ИК-подсветки Не менее 60м
Материал корпуса Металл
Размеры Не более Ø245 × 79мм
Вес (нетто) Не более 0,9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</si>
  <si>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цилиндрическая
Тип камеры Уличная цилиндрическая
Матрица 1/2.8", КМОП, прогрессивная развертка
Объектив 3,6 мм (опционально 4 – 6 мм)
Угол обзора объектива не менее 87°
Режим «День/ночь» Механический ИК-фильтр
Аудиосжатие G.711a; G.711Mu; G726
Максимальное разрешение 1920 × 1080
Улучшение изображения Аппаратный WDR 120 дБ, 3D DNR, BLC, HLC, ROI, 
Сетевое хранение NAS, FTP, SFTP
Совместимость ONVIF(Profile S/Profile G);
Сетевой интерфейс 1 RJ45 10M/100M Ethernet
Интерфейсы Наличие встроенного микрофона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IP67
Материал корпуса Металл
Размеры не более 195 × 75 × 70 мм
Вес (нетто) не более 0,6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</si>
  <si>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цилиндрическая
Тип камеры Уличная цилиндрическая
Матрица 1/2.8", КМОП, прогрессивная развертка
Объектив 2,8 мм
Угол обзора объектива не менее 106°
Режим «День/ночь» Механический ИК-фильтр
Аудиосжатие G.711a; G.711Mu; G726
Максимальное разрешение 1920 × 1080
Улучшение изображения Аппаратный WDR 120 дБ, 3D DNR, BLC, HLC, ROI, 
Сетевое хранение NAS, FTP, SFTP
Совместимость ONVIF(Profile S/Profile G);
Сетевой интерфейс 1 RJ45 10M/100M Ethernet
Интерфейсы Наличие встроенного микрофона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IP67
Материал корпуса Металл
Размеры не более 195 × 75 × 70 мм
Вес (нетто) не более 0,6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</si>
  <si>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цилиндрическая
Тип камеры Уличная цилиндрическая
Матрица 1/3", КМОП, прогрессивная развертка
Объектив 3.6 мм
Угол обзора объектива Не менее 84°
Режим «День/ночь» Механический ИК-фильтр: авто/вручную
Видеосжатие Основной поток: H.265+/H.265/H.264+/H.264
Дополнительный поток: H.265/H.264/MJPEG
Аудиосжатие наличие G.711a; G.711Mu; G726 
Максимальное разрешение Не менее 2688 × 1520
Улучшение изображения Аппаратный WDR 120 дБ, 3D DNR, BLC, HLC, ROI, Smart IR
Сетевое хранение NAS, FTP, SFTP
Совместимость ONVIF(Profile S/Profile G);CGI;SDK; P2P; Milestone;  
Сетевой интерфейс 1 RJ45 10M/100M Ethernet
Интерфейсы Встроенный микрофон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 IP67
Материал корпуса Металл
Размеры не более 195  × 75 × 70 мм
Вес (нетто) не более 0.65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</si>
  <si>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цилиндрическая
Тип камеры Уличная цилиндрическая
Матрица 1/3", КМОП, прогрессивная развертка
Объектив 2,8 мм
Угол обзора объектива Не менее 103°
Режим «День/ночь» Механический ИК-фильтр: авто/вручную
Видеосжатие Основной поток: H.265+/H.265/H.264+/H.264
Дополнительный поток: H.265/H.264/MJPEG
Аудиосжатие наличие G.711a; G.711Mu; G726 
Максимальное разрешение Не менее 2688 × 1520
Улучшение изображения Аппаратный WDR 120 дБ, 3D DNR, BLC, HLC, ROI, Smart IR
Сетевое хранение NAS, FTP, SFTP
Совместимость ONVIF(Profile S/Profile G);CGI;SDK; P2P; Milestone;  
Сетевой интерфейс 1 RJ45 10M/100M Ethernet
Интерфейсы Встроенный микрофон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 IP67
Материал корпуса Металл
Размеры не более 195  × 75 × 70 мм
Вес (нетто) не более 0.65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</si>
  <si>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Купольная
Матрица не менее 1/2.8", КМОП, прогрессивная развертка
Объектив не менее 2.7 – 13.5 мм, моторизованный
Угол обзора объектива  109 - 28⁰
Режим «День/ночь» Механический ИК-фильтр
Видеосжатие Основной поток: H.265+/H.265/H.264+/H.264
Дополнительный поток: H.265/H.264/MJPEG
Максимальное разрешение Не менее 1920 × 1080
Улучшение изображения Аппаратный WDR 120 дБ, 3D DNR, BLC, HLC, ROI, Smart IR
Сетевое хранение NAS, FTP, SFTP
Совместимость ONVIF(Profile S/Profile G);CGI;SDK; P2P; Milestone;  
Сетевой интерфейс 1 RJ45 10M/100M Ethernet
Локальное хранилище Слот для microSD/SDHC до не менее 128ГБ
Питание 12В /PoE (802.3af)
Рабочие условия -30°C…+60°C, влажность 95% или меньше (без конденсата)
Дальность действия ИК-подсветки Не менее 40м
Защита не ниже IP67, IK10
Материал корпуса Металл
Размеры не более Ø 125 × 95 мм
Вес (нетто) не более 0.50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</si>
  <si>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
Тип камеры Купольная
Матрица 1/3", КМОП, прогрессивная развертка
Объектив 2.7 – 13.5 мм, моторизованный
Угол обзора объектива Не менее 104 - 27⁰
Режим «День/ночь» Механический ИК-фильтр: авто/вручную
Видеосжатие Основной поток: H.265+/H.265/H.264+/H.264
Дополнительный поток: H.265/H.264/MJPEG
Максимальное разрешение Не менее 2688 × 1520
Улучшение изображения Аппаратный WDR 120 дБ, 3D DNR, BLC, HLC, ROI, 
Сетевое хранение NAS, FTP, SFTP
Совместимость ONVIF(Profile S/Profile G);CGI;SDK; P2P; Milestone;  
Сетевой интерфейс 1 RJ45 10M/100M Ethernet
Локальное хранилище Слот для microSD/SDHC до не менее 128ГБ
Питание DC 12В / PoE (802.3af)
Рабочие условия -30°C…+60°C, влажность 95% или меньше (без конденсата)
Дальность действия ИК-подсветки Не менее 40м
Защита не ниже IP67, IK10
Материал корпуса Металл
Размеры не более Ø 125 × 92 мм
Вес (нетто) не более 0.5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</si>
  <si>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1/2.7", КМОП, прогрессивная развертка
Объектив 2.8 мм
Угол обзора объектива Не менее 110°
Режим «День/ночь» Механический ИК-фильтр: 
Видеосжатие Основной поток: H.265+/H.265/H.264+/H.264
Дополнительный поток: H.265/H.264/MJPEG
Аудиосжатие G.711A; G.711Mu; G.726; 
Максимальное разрешение Не менее 1920×1080
Улучшение изображения Цифровой WDR, 3D DNR, BLC, HLC, ROI, Smart IR
Сетевое хранение NAS, FTP, SFTP
Совместимость ONVIF(Profile S/Profile G);CGI;SDK; P2P; Milestone;  
Сетевой интерфейс 1 RJ45 10M/100M Ethernet
Интерфейсы Наличие - Встроенный микрофон  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30м
Защита не ниже IP67
Материал корпуса Металл и пластик
Размеры Ø 115 × 110 мм
Вес (нетто) 0.5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</si>
  <si>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1/2.7", КМОП, прогрессивная развертка
Объектив 3.6 мм
Угол обзора объектива Не менее 91°
Режим «День/ночь» Механический ИК-фильтр: 
Видеосжатие Основной поток: H.265+/H.265/H.264+/H.264
Дополнительный поток: H.265/H.264/MJPEG
Аудиосжатие G.711A; G.711Mu; G.726; 
Максимальное разрешение Не менее 1920×1080
Улучшение изображения Цифровой WDR, 3D DNR, BLC, HLC, ROI, Smart IR
Сетевое хранение NAS, FTP, SFTP
Совместимость ONVIF(Profile S/Profile G);CGI;SDK; P2P; Milestone;  
Сетевой интерфейс 1 RJ45 10M/100M Ethernet
Интерфейсы Наличие - Встроенный микрофон  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30м
Защита не ниже IP67
Материал корпуса Металл и пластик
Размеры Ø 115 × 110 мм
Вес (нетто) 0.5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</si>
  <si>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1/3", КМОП, прогрессивная развертка
Объектив 3.6 мм
Угол обзора объектива Не менее 84°
Режим «День/ночь» Механический ИК-фильтр: авто/вручную
Видеосжатие Основной поток: H.265+/H.265/H.264+/H.264
Дополнительный поток: H.265/H.264/MJPEG
Битрейт видео H.264: 32–6144
H.265: 12–6144 Кбит/с
Аудиосжатие G.711A; G.711Mu; G.726; AAC
Максимальное разрешение Не менее 2688 × 1520
Улучшение изображения Аппаратный WDR 120 дБ, 3D DNR, BLC, HLC, ROI, Smart IR
Сетевое хранение NAS, FTP, SFTP
Совместимость ONVIF(Profile S/Profile G); 
Сетевой интерфейс 1 RJ45 10M/100M Ethernet
Интерфейсы Наличие  - Встроенный микрофон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30м
Защита не ниже IP67
Материал корпуса Металл
Размеры не более Ø 125 × 105 мм
Вес (нетто) 0.55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</si>
  <si>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1/3", КМОП, прогрессивная развертка
Объектив 2.8 мм
Угол обзора объектива Не менее 102°
Режим «День/ночь» Механический ИК-фильтр: авто/вручную
Видеосжатие Основной поток: H.265+/H.265/H.264+/H.264
Дополнительный поток: H.265/H.264/MJPEG
Битрейт видео H.264: 32–6144
H.265: 12–6144 Кбит/с
Аудиосжатие G.711A; G.711Mu; G.726; AAC
Максимальное разрешение Не менее 2688 × 1520
Улучшение изображения Аппаратный WDR 120 дБ, 3D DNR, BLC, HLC, ROI, Smart IR
Сетевое хранение NAS, FTP, SFTP
Совместимость ONVIF(Profile S/Profile G); 
Сетевой интерфейс 1 RJ45 10M/100M Ethernet
Интерфейсы Наличие  - Встроенный микрофон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30м
Защита не ниже IP67
Материал корпуса Металл
Размеры не более Ø 125 × 105 мм
Вес (нетто) 0.55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</si>
  <si>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1/2.8", КМОП, прогрессивная развертка
Объектив 2.8 мм
Угол обзора объектива не менее Не менее 106°
Режим «День/ночь» Механический ИК-фильтр: авто/вручную
Видеосжатие Основной поток: H.265+/H.265/H.264+/H.264
Дополнительный поток: H.265/H.264/MJPEG
Битрейт видео H.264: 3–8192 Кбит/с
H.265: 3–8192 Кбит/с
Аудиосжатие G.711a; G.711Mu; G726; AAC
Максимальное разрешение Не менее 1920 × 1080
Улучшение изображения Аппаратный WDR 120 дБ, 3D DNR, BLC, HLC, ROI, Smart IR
Сетевое хранение NAS, FTP, SFTP
Совместимость ONVIF(Profile S/Profile G);CGI;SDK; P2P; Milestone;  
Сетевой интерфейс 1 RJ45 10M/100M Ethernet
Интерфейсы Наличие - Встроенный микрофон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 IP67
Материал корпуса Металл.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</si>
  <si>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купольная «eyeball»
Тип камеры купольная «eyeball»
Матрица 1/2.8", КМОП, прогрессивная развертка
Объектив 3.6 мм
Угол обзора объектива не менее Не менее 87°
Режим «День/ночь» Механический ИК-фильтр: авто/вручную
Видеосжатие Основной поток: H.265+/H.265/H.264+/H.264
Дополнительный поток: H.265/H.264/MJPEG
Битрейт видео H.264: 3–8192 Кбит/с
H.265: 3–8192 Кбит/с
Аудиосжатие G.711a; G.711Mu; G726; AAC
Максимальное разрешение Не менее 1920 × 1080
Улучшение изображения Аппаратный WDR 120 дБ, 3D DNR, BLC, HLC, ROI, Smart IR
Сетевое хранение NAS, FTP, SFTP
Совместимость ONVIF(Profile S/Profile G);CGI;SDK; P2P; Milestone;  
Сетевой интерфейс 1 RJ45 10M/100M Ethernet
Интерфейсы Наличие - Встроенный микрофон
Локальное хранилище Слот для microSD/SDHC до не менее 128Гб
Питание 12В /PoE (802.3af)
Рабочие условия -40°C…+60°C, влажность 95% или меньше (без конденсата)
Дальность действия ИК-подсветки Не менее 50м
Защита не ниже  IP67
Материал корпуса Металл.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</si>
  <si>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купольная
Тип камеры Уличная купольная
Матрица 1/2.7", КМОП, прогрессивная развертка
Объектив  2.8 мм (опционально 3.6 мм – 6 мм)
Угол обзора объектива не менее 103° (для объектива 2.8 мм)
Режим «День/ночь» Механический ИК-фильтр: авто/вручную
Видеосжатие Основной поток: H.265+/H.265/H.264+/H.264
Дополнительный поток: H.265/H.264/MJPEG
Аудиосжатие G.711a; G.711Mu; G726; AAC
Максимальное разрешение Не менее 2688 × 1520
Улучшение изображения Аппаратный WDR 120 дБ, 3D DNR, BLC, HLC, ROI
Сетевое хранение NAS, FTP, SFTP
Совместимость ONVIF(Profile S/Profile G);CGI;SDK; P2P; Milestone;  
Сетевой интерфейс 1 RJ45 10M/100M Ethernet
Интерфейсы Наличие Встроенного микрофона
Локальное хранилище Слот для microSD/SDHC не менее не менее 128Гб
Питание DC 12В /PoE (802.3af)
Рабочие условия -40°C…+60°C, влажность 95% или меньше (без конденсата)
Дальность действия ИК-подсветки Не менее 50м
Защита не ниже не ниже IP67, IK10
Материал корпуса Металл
Размеры Ø 112 × 60 мм
Вес (нетто) 0.45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</si>
  <si>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миникупольная
Тип камеры миникупольная
Матрица 1/3", КМОП, прогрессивная развертка
Объектив 2.8 мм, (3.6 мм опционально)
Угол обзора объектива не менее 102°, (84° при 3,6 мм)
Режим «День/ночь» Механический ИК-фильтр: авто/вручную
Цифровое увеличение Не менее 16x
Видеосжатие Основной поток: H.265+/H.265/H.264+/H.264
Дополнительный поток: H.265/H.264/MJPEG
Максимальное разрешение Не менее 2688 × 1520
Улучшение изображения Аппаратный WDR 120 дБ, 3D DNR, BLC, HLC, ROI, 
Сетевое хранение NAS, FTP, SFTP
Совместимость ONVIF(Profile S/Profile G);CGI;SDK; P2P; Milestone;  
Сетевой интерфейс 1 RJ45 10M/100M Ethernet
Интерфейсы Встроенный микрофон
Аудио вход/выход: 1/1
Тревожный вход/выход: 1/1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 м
Защита не ниже не ниже IP67, IK10
Материал корпуса Металл
Размеры Ø 112 × 60 мм
Вес (нетто) 0.45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</si>
  <si>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миникупольная
Тип камеры миникупольная
Матрица 1/2.8", КМОП, прогрессивная развертка
Объектив 2.8, (3.6 мм опционально)
Угол обзора объектива 106°, (87° при 3,6 mm)
Режим «День/ночь» Механический ИК-фильтр: авто/вручную
Видеосжатие Основной поток: H.265+/H.265/H.264+/H.264
Дополнительный поток: H.265/H.264/MJPEG
Аудиосжатие Не применимо
Максимальное разрешение не менее 1920 × 1080
Улучшение изображения Аппаратный WDR 120 дБ, 3D DNR, BLC, HLC, ROI, Smart IR
Функции аналитики Обнаружение пересечения линии, вторжения в область 
Сетевое хранение NAS, FTP, SFTP
Совместимость ONVIF(Profile S/Profile G);CGI;SDK; P2P; Milestone; 
Сетевой интерфейс 1 RJ45 10M/100M Ethernet
Интерфейсы Встроенный микрофон
Аудио вход/выход: 1/1
Тревожный вход/выход: 1/1
Локальное хранилище Слот для microSD/SDHC до не менее 128Гб
Питание DC 12В /PoE (802.3af)
Рабочие условия -40°C…+60°C, влажность 95% или меньше (без конденсата)
Дальность действия ИК-подсветки Не менее 30 м
Защита не ниже IP67
Материал корпуса Металл
Размеры не более Ø 112 × 60 мм
Вес (нетто) не более 0.45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</si>
  <si>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купольно-поворотная
Тип камеры Уличная купольно-поворотная
Матрица 1/2.8", CMOS, прогрессивная развертка
Объектив 4.8 - 120 мм;  не менее 25х – оптическое увеличение
Угол обзора объектива не хуже 59.2° – 2.4°
Режим «День/ночь» Механический ИК-фильтр
Цифровое увеличение не менее  16х
Режим фокусировки Автоматический / полуавтоматический / ручной
Диапазон поворота 360° непрерывный
Скорость вращения Возможность ручной настройки, не менее 300°/с
Диапазон наклона -15° - 90° (автопереворот)
Режимы PTZ Наличие не менее 5  Шаблонов и 5 вариантов Туров.
Аудиосжатие G.711a/G.711Mu/AAC/G.722 / G.726
Максимальное разрешение Не менее 1920×1080
Улучшение изображения Аппаратный WDR 120дБ, 2D/3D DNR, BLC, HLC, антитуман, ROI, EIS
Сетевое хранение NAS, FTP
Совместимость ONVIF, API 
Сетевой интерфейс 1 RJ45 10M/100M Ethernet
Интерфейсы Аудио вход/выход: 1/1
Тревожный вход/выход: 2/1
Локальное хранилище Слот для microSD/SDHC до не менее 128Гб
Питание 24 В~/3 A(±10%), PoE+(802.3at)
Требования к рабочим условиям и температурному режиму
 -40°C…+70°C, влажность  до 95%  (без конденсата)
Дальность действия ИК-подсветки Не менее 150м
Защита не ниже не ниже Не менее IP66
Материал корпуса Металл
Вес (нетто) Не более 4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</si>
  <si>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купольно-поворотная
Тип камеры Уличная купольно-поворотная
Матрица 1/2.8", CMOS, прогрессивная развертка
Объектив 4,9 мм – 156 мм; не менее 32х – оптическое увеличение
Угол обзора объектива не хуже 62,8° - 2,2°
Режим «День/ночь» Механический ИК-фильтр
Цифровое увеличение не менее  16х
Режим фокусировки Автоматический / полуавтоматический / ручной
Диапазон поворота 360° непрерывный
Скорость вращения Возможность ручной настройки, не менее 300°/с
Аудиосжатие G.711a/G.711Mu/AAC/G.722 / G.726
Максимальное разрешение Не менее 1920×1080
Улучшение изображения Аппаратный WDR 120дБ, 2D/3D DNR, BLC, HLC, антитуман, ROI, EIS
Сетевое хранение NAS, FTP
Совместимость ONVIF, API 
Сетевой интерфейс 1 RJ45 10M/100M Ethernet
Интерфейсы Аудио вход/выход: 1/1
Тревожный вход/выход: 2/1
Локальное хранилище Слот для microSD/SDHC до не менее 128Гб
Питание 24 В~/2,5A(±10%), PoE+(802.3at)
Требования к рабочим условиям и температурному режиму
 -40°C…+60°C, влажность  до 95%  (без конденсата)
Защита не ниже не ниже Не менее IP67, IK10
Материал корпуса Металл
Вес (нетто) Не более 4,5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</si>
  <si>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цилиндрическая поворотная
Тип камеры Уличная поворотная
Матрица 1/2.8", CMOS, прогрессивная развертка
Объектив 2.7 – 8.1 мм; оптическое увеличение не менее 3х
Угол обзора объектива Не менее 106 ° – 46.5°
Режим «День/ночь» Механический ИК-фильтр
Цифровое увеличение Не менее 16х
Режим фокусировки Автоматический / полуавтоматический / ручной
Диапазон поворота Не менее 0-180°
Скорость вращения Не менее 6°/с
Диапазон наклона Не менее -5° - 55°
Скорость наклона Не менее 3°/с
Видеосжатие Основной поток: H.265+/H.265/H.264+/H.264; MJPEG
Аудиосжатие G.711A; G.711Mu; G.726
Максимальное разрешение Не менее 1920×1080
Улучшение изображения Аппаратный WDR 120дБ, 2D/3D DNR, BLC, HLC,  антитуман, ROI, EIS
Сетевое хранение NAS, FTP
Совместимость ONVIF, API 
Сетевой интерфейс 1 RJ45 10M/100M Ethernet
Интерфейсы Аудио вход/выход: 1/1
Локальное хранилище Слот для microSD/SDHC не менее не менее 128Гб
Питание DC 12 В / PoE(802.3af)
Требования к рабочим условиям и температурному режиму. -30°C…+60°C, влажность 95% или меньше (без конденсата)
Дальность действия ИК-подсветки Не менее 20м
Защита не ниже не ниже IP66
Материал корпуса Металл
Вес (нетто) Не более 1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</si>
  <si>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уличная цилиндрическая
Тип камеры Уличная цилиндрическая
Матрица 1/2,7", КМОП, прогрессивная развертка
Объектив 5,1 – 65,1 мм, моторизованный
Угол обзора объектива не хуже 57 - 3⁰
Режим «День/ночь» Механический ИК-фильтр: авто/вручную
Оптическое увеличение Не менее 12Х
Видеосжатие Основной поток: H.265+/H.265/H.264+/H.264
Дополнительный поток: H.265/H.264/MJPEG
Максимальное разрешение 1920 × 1080
Улучшение изображения Аппаратный WDR 120 дБ, 3D DNR, BLC, HLC, ROI, Smart IR
Сетевое хранение NAS, FTP, SFTP
Совместимость ONVIF(Profile S/Profile G);  
Сетевой интерфейс 1 RJ45 10M/100M Ethernet
Локальное хранилище Слот для microSD/SDHC до не менее 256 Гб
Питание DC 12В /PoE (802.3af)
Рабочие условия -40°C…+60°C, влажность 95% или меньше (без конденсата)
Дальность действия ИК-подсветки Не менее 50м
Защита не ниже не ниже IP67
Материал корпуса Металл
Размеры, не более 300 × 120 × 120 мм
Вес (нетто) не более 3,2 кг
Требования к совместимости
Предустановка на камере агента, позволяющего работать с облаком ПАО "Ростелеком" по технологии PnP</t>
  </si>
  <si>
    <t>IP видеокамера купольно-поворотная
Тип камеры Уличная купольно-поворотная
Матрица 1/2.8", CMOS, прогрессивная развертка
Объектив 4.8 - 120 мм;  не менее 25х – оптическое увеличение
Угол обзора объектива не хуже 62.8° – 2.6°
Режим «День/ночь» Механический ИК-фильтр
Цифровое увеличение не менее  16х
Режим фокусировки Автоматический / полуавтоматический / ручной
Диапазон поворота 360° непрерывный
Скорость вращения Возможность ручной настройки, не менее 300°/с
Диапазон наклона -15° - 90° (автопереворот)
Режимы PTZ Наличие не менее 5  Шаблонов и 5 вариантов Туров.
Аудиосжатие G.711a/G.711Mu/AAC/G.722 / G.726
Максимальное разрешение Не менее 1920×1080
Улучшение изображения Аппаратный WDR 120дБ, 2D/3D DNR, BLC, HLC, антитуман, ROI, EIS
Сетевое хранение NAS, FTP
Совместимость ONVIF, API 
Сетевой интерфейс 1 RJ45 10M/100M Ethernet
Интерфейсы Аудио вход/выход: 1/1
Тревожный вход/выход: 2/1
Локальное хранилище Слот для microSD/SDHC до не менее 128Гб
Питание 24 В~/3 A(±10%), PoE+(802.3at)
Требования к рабочим условиям и температурному режиму
 -40°C…+70°C, влажность  до 95%  (без конденсата)
Дальность действия ИК-подсветки Не менее 100м
Защита не ниже не ниже Не менее IP66
Материал корпуса Металл
Вес (нетто) Не более 4,2 кг
Требования к совместимости
Предустановка на камере агента, позволяющего работать с облаком ПАО "Ростелеком" по технологии PnP</t>
  </si>
  <si>
    <t>Видеорегистратор
Формат видеосжатия H.265/H.265+/H.264/H.264+/MPEG4
Количество каналов 4
Двусторонний аудиовход 1 канал, RCA (2.0 Vp-p, 1kΩ)
Входящая пропускная способность 40 Мбит/с
Исходящая пропускная способность 80 Мбит/с
Видеовыход 1 HDMI, 1 VGA (дублирующие)
Аудиовыход 1 канал, RCA (Линейный, 1 KΩ)
Количество потоков записи 2 
Основной поток 8Мп/ 6Мп/ 5Мп/ 4Мп/ 3Мп/ 1080p/ UXGA/ 720p/ VGA/ 4CIF/DCIF/ 2CIF/ CIF/ QCIF
Битрейт видео 32 кбит/с — 16 Мбит/с
Синхронное воспроизведение 4 канала
Производительность 2 канала @ 4 Мп (25 к/с) / 4 канала @ 1080р (25 к/с)
Количество удаленных соединений 128
Поддержка сетевых протоколов TCP/IP, DHCP, HIK Cloud P2P, DNS, DDNS, NTP, SADP, SMTP, NFS, iSCSI, UPnP™, HTTPS
Поддерживаемое количество жестких дисков (не идет в комплекте) 1
Объем жестких дисков Не менее 6 Тб
Сетевые интерфейсы 1 RJ-45 10M / 100M Ethernet
Независимые PoE-интерфейсы 4 RJ-45 100 Мбит/с
PoE бюджет ≤40Вт (до 300 м)
Поддерживаемые стандарты IEEE 802.3af, IEEE 802.3at
USB-интерфейсы 2 х USB2.0
Питание DC48В
Потребляемая мощность (без HDD) ≤65Вт
≤10Вт (без PoE)
Рабочие условия -10°C...+55°C, влажность 10% ~ 90%
Требования к совместимости
Предустановка на устройстве агента, позволяющего работать с облаком ПАО "Ростелеком" по технологии PnP</t>
  </si>
  <si>
    <t>Видеорегистратор
Формат видеосжатия H.265/H.265+/H.264/H.264+/MPEG4
Количество каналов 8
Двусторонний аудиовход 1 канал, RCA (2.0 Vp-p, 1kΩ)
Входящая пропускная способность 80 Мбит/с
Исходящая пропускная способность 160 Мбит/с
Видеовыход 1 HDMI, 1 VGA (дублирующие)
Аудиовыход 1 канал, RCA (Линейный, 1 KΩ)
Количество потоков записи 2 
Основной поток 8Мп/ 6Мп/ 5Мп/ 4Мп/ 3Мп/ 1080p/ UXGA/ 720p/ VGA/ 4CIF/DCIF/ 2CIF/ CIF/ QCIF
Битрейт видео 32 кбит/с — 16 Мбит/с
Производительность 1 канал @ 8 Мп (25 к/с) / 2 канала @ 4Мп (25 к/с) / 4 канала @ 1080p (25 к/с)
Количество удаленных соединений 128
Поддержка сетевых протоколов TCP/IP, DHCP, HIK Cloud P2P, DNS, DDNS, NTP, SADP, SMTP, NFS, iSCSI, UPnP™, HTTPS
Поддерживаемое количество жестких дисков (не идет в комплекте) 2
Объем жестких дисков Не менее 6 Тб
Сетевые интерфейсы 1 RJ-45 10M / 100M/ 1000M Ethernet
Независимые PoE-интерфейсы 8 RJ-45 100 Мбит/с
PoE бюджет ≤120Вт (до 300 м)
Поддерживаемые стандарты IEEE 802.3af, IEEE 802.3at
Тревожные вход/выход 4/1
USB-интерфейсы Передняя панель: 1 × USB 2.0; Задняя панель: 1 × USB 3.0
Требования к совместимости
Предустановка на устройстве агента, позволяющего работать с облаком ПАО "Ростелеком" по технологии PnP</t>
  </si>
  <si>
    <t>Видеорегистратор
Формат видеосжатия H.265/H.265+/H.264/H.264+/MPEG4
Количество каналов 16
Двусторонний аудиовход 1 канал, RCA (2.0 Vp-p, 1kΩ)
Входящая пропускная способность 160 Мбит/с
Исходящая пропускная способность 160 Мбит/с
Видеовыход 1 HDMI, 1 VGA (дублирующие)
Аудиовыход 1 канал, RCA (Линейный, 1 KΩ)
Количество потоков записи 2 
Основной поток 8Мп/ 6Мп/ 5Мп/ 4Мп/ 3Мп/ 1080p/ UXGA/ 720p/ VGA/ 4CIF/DCIF/ 2CIF/ CIF/ QCIF
Битрейт видео 32 кбит/с — 16 Мбит/с
Производительность 2 канала @ 8 Мп (25 к/с) / 4 канала @ 4Мп (25 к/с) / 8 каналов @ 1080p (25 к/с), макс. 16 каналов видео
Количество удаленных соединений 128
Поддержка сетевых протоколов TCP/IP, DHCP, HIK Cloud P2P, DNS, DDNS, NTP, SADP, SMTP, NFS, iSCSI, UPnP™, HTTPS
Поддерживаемое количество жестких дисков  2
Объем жестких дисков Не менее  6 Тб
Сетевые интерфейсы 1 RJ-45 10M / 100M/ 1000M Ethernet
Независимые PoE-интерфейсы 16 RJ-45 100 Мбит/с
PoE бюджет ≤200Вт (до 300 м)
Поддерживаемые стандарты IEEE 802.3af, IEEE 802.3at
Тревожные вход/выход 4/1
USB-интерфейсы Передняя панель: 1 × USB 2.0; Задняя панель: 1 × USB 3.0
Рабочие условия -10°C...+55°C, влажность 10% ~ 90%
Требования к совместимости
Предустановка на устройстве агента, позволяющего работать с облаком ПАО "Ростелеком" по технологии PnP</t>
  </si>
  <si>
    <t>Монтажная коробка для цилиндрических камер Материал: Алюминий Защита: IP66</t>
  </si>
  <si>
    <t>Монтажная коробка для куполных камер Материал: Алюминий Защита: IP66</t>
  </si>
  <si>
    <t>Монтажная коробка Материал: Алюминий Защита: IP66 Применение: Для купольных, цилиндрических и камер в корпусе типа "eyeball". Крепление камеры: 3 винта</t>
  </si>
  <si>
    <t>Крепеж на мачту  Материал: сталь+нержавеющая сталь</t>
  </si>
  <si>
    <t>угловой кронштейн</t>
  </si>
  <si>
    <t>Монтажная кронштейн  для цилиндрических камер на стену Материал: Алюминий Защита: IP66</t>
  </si>
  <si>
    <t>Распределительная коробка</t>
  </si>
  <si>
    <t>Предельная стоимость лота 6 851 557,50 руб. с НДС.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</si>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</sst>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#,##0.00\ &quot;₽&quot;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rgb="FF2080AD"/>
      <name val="Courier New"/>
      <family val="3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75"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25" fillId="0" borderId="2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  <xf numFmtId="0" fontId="27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20" fillId="0" borderId="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6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49" fontId="19" fillId="0" borderId="0" xfId="0" applyNumberFormat="1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top" wrapText="1"/>
    </xf>
    <xf numFmtId="49" fontId="26" fillId="0" borderId="0" xfId="0" applyNumberFormat="1" applyFont="1" applyFill="1" applyAlignment="1">
      <alignment horizontal="center" vertical="top" wrapText="1"/>
    </xf>
    <xf numFmtId="49" fontId="19" fillId="0" borderId="0" xfId="0" applyNumberFormat="1" applyFont="1" applyFill="1" applyAlignment="1">
      <alignment horizontal="center" vertical="top" wrapText="1"/>
    </xf>
    <xf numFmtId="0" fontId="22" fillId="0" borderId="0" xfId="0" applyFont="1" applyFill="1"/>
    <xf numFmtId="0" fontId="24" fillId="0" borderId="0" xfId="0" applyFont="1" applyFill="1"/>
    <xf numFmtId="0" fontId="18" fillId="0" borderId="0" xfId="0" applyFont="1" applyFill="1" applyAlignment="1"/>
    <xf numFmtId="0" fontId="28" fillId="0" borderId="0" xfId="0" applyFont="1" applyFill="1"/>
    <xf numFmtId="0" fontId="22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wrapText="1"/>
      <protection locked="0"/>
    </xf>
    <xf numFmtId="0" fontId="0" fillId="0" borderId="0" xfId="0" applyFill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75" fontId="0" fillId="0" borderId="0" xfId="0" applyNumberFormat="1" applyFill="1"/>
    <xf numFmtId="0" fontId="20" fillId="0" borderId="0" xfId="0" applyFont="1" applyFill="1" applyAlignment="1">
      <alignment vertical="center"/>
    </xf>
    <xf numFmtId="0" fontId="0" fillId="0" borderId="0" xfId="0" applyFont="1" applyFill="1"/>
    <xf numFmtId="0" fontId="20" fillId="0" borderId="0" xfId="0" applyFont="1" applyFill="1" applyAlignment="1"/>
    <xf numFmtId="2" fontId="29" fillId="0" borderId="0" xfId="0" applyNumberFormat="1" applyFont="1" applyFill="1"/>
    <xf numFmtId="0" fontId="29" fillId="0" borderId="0" xfId="0" applyFont="1" applyFill="1"/>
    <xf numFmtId="0" fontId="30" fillId="0" borderId="0" xfId="0" applyFont="1" applyFill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top"/>
    </xf>
    <xf numFmtId="0" fontId="20" fillId="0" borderId="9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center"/>
    </xf>
    <xf numFmtId="0" fontId="20" fillId="0" borderId="7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/>
    </xf>
    <xf numFmtId="0" fontId="20" fillId="0" borderId="5" xfId="0" applyFont="1" applyFill="1" applyBorder="1" applyAlignment="1">
      <alignment horizontal="left"/>
    </xf>
    <xf numFmtId="0" fontId="20" fillId="0" borderId="7" xfId="0" applyFont="1" applyFill="1" applyBorder="1" applyAlignment="1">
      <alignment horizontal="left"/>
    </xf>
    <xf numFmtId="0" fontId="20" fillId="0" borderId="2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7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73"/>
  <sheetViews>
    <sheetView tabSelected="1" topLeftCell="B62" zoomScale="80" zoomScaleNormal="80" workbookViewId="0">
      <selection activeCell="B67" sqref="B67:H67"/>
    </sheetView>
  </sheetViews>
  <sheetFormatPr defaultColWidth="8.7109375" defaultRowHeight="18.75" x14ac:dyDescent="0.3"/>
  <cols>
    <col min="1" max="1" width="10.42578125" style="22" hidden="1" customWidth="1"/>
    <col min="2" max="2" width="7.5703125" style="47" customWidth="1"/>
    <col min="3" max="3" width="22.85546875" style="28" customWidth="1"/>
    <col min="4" max="4" width="124.140625" style="48" customWidth="1"/>
    <col min="5" max="5" width="7.7109375" style="49" customWidth="1"/>
    <col min="6" max="6" width="16.5703125" style="50" customWidth="1"/>
    <col min="7" max="7" width="28" style="28" customWidth="1"/>
    <col min="8" max="8" width="27" style="28" customWidth="1"/>
    <col min="9" max="9" width="19.42578125" style="22" customWidth="1"/>
    <col min="10" max="10" width="24.5703125" style="21" customWidth="1"/>
    <col min="11" max="11" width="12.28515625" style="22" bestFit="1" customWidth="1"/>
    <col min="12" max="12" width="18.140625" style="22" customWidth="1"/>
    <col min="13" max="16384" width="8.7109375" style="22"/>
  </cols>
  <sheetData>
    <row r="1" spans="2:8" ht="18.75" hidden="1" customHeight="1" x14ac:dyDescent="0.3">
      <c r="B1" s="24"/>
      <c r="C1" s="25" t="s">
        <v>0</v>
      </c>
      <c r="D1" s="26"/>
      <c r="E1" s="27"/>
    </row>
    <row r="2" spans="2:8" ht="18.75" hidden="1" customHeight="1" x14ac:dyDescent="0.3">
      <c r="B2" s="29" t="str">
        <f>Query1_UA2_NAME</f>
        <v/>
      </c>
      <c r="C2" s="30"/>
      <c r="D2" s="31"/>
      <c r="E2" s="32"/>
    </row>
    <row r="3" spans="2:8" ht="18.75" hidden="1" customHeight="1" x14ac:dyDescent="0.3">
      <c r="B3" s="24"/>
      <c r="C3" s="33" t="str">
        <f>Query1_TIP_NAME</f>
        <v/>
      </c>
      <c r="D3" s="34"/>
      <c r="E3" s="35"/>
    </row>
    <row r="4" spans="2:8" ht="18.75" hidden="1" customHeight="1" x14ac:dyDescent="0.3">
      <c r="B4" s="24"/>
      <c r="C4" s="8" t="s">
        <v>1</v>
      </c>
      <c r="D4" s="11"/>
      <c r="E4" s="3" t="s">
        <v>2</v>
      </c>
    </row>
    <row r="5" spans="2:8" ht="18.75" hidden="1" customHeight="1" x14ac:dyDescent="0.3">
      <c r="B5" s="24"/>
      <c r="C5" s="8" t="s">
        <v>3</v>
      </c>
      <c r="D5" s="12"/>
      <c r="E5" s="5" t="s">
        <v>4</v>
      </c>
    </row>
    <row r="6" spans="2:8" ht="18.75" hidden="1" customHeight="1" x14ac:dyDescent="0.3">
      <c r="B6" s="24"/>
      <c r="C6" s="8" t="s">
        <v>5</v>
      </c>
      <c r="D6" s="11"/>
      <c r="E6" s="5" t="s">
        <v>6</v>
      </c>
    </row>
    <row r="7" spans="2:8" ht="18.75" hidden="1" customHeight="1" x14ac:dyDescent="0.3">
      <c r="B7" s="24"/>
      <c r="C7" s="9" t="s">
        <v>7</v>
      </c>
      <c r="D7" s="13"/>
      <c r="E7" s="6" t="s">
        <v>8</v>
      </c>
    </row>
    <row r="8" spans="2:8" ht="18.75" hidden="1" customHeight="1" x14ac:dyDescent="0.3">
      <c r="B8" s="24"/>
      <c r="C8" s="8" t="s">
        <v>9</v>
      </c>
      <c r="D8" s="14"/>
      <c r="E8" s="7" t="s">
        <v>10</v>
      </c>
    </row>
    <row r="9" spans="2:8" ht="18.75" hidden="1" customHeight="1" x14ac:dyDescent="0.3">
      <c r="B9" s="24"/>
      <c r="C9" s="8" t="s">
        <v>11</v>
      </c>
      <c r="D9" s="11"/>
      <c r="E9" s="5">
        <v>997750001</v>
      </c>
    </row>
    <row r="10" spans="2:8" ht="18.75" hidden="1" customHeight="1" x14ac:dyDescent="0.3">
      <c r="B10" s="24"/>
      <c r="C10" s="8" t="s">
        <v>12</v>
      </c>
      <c r="D10" s="11"/>
      <c r="E10" s="5">
        <v>804013</v>
      </c>
    </row>
    <row r="11" spans="2:8" ht="15" hidden="1" customHeight="1" x14ac:dyDescent="0.25">
      <c r="B11" s="61" t="s">
        <v>29</v>
      </c>
      <c r="C11" s="61"/>
      <c r="D11" s="61"/>
      <c r="E11" s="61"/>
      <c r="F11" s="61"/>
      <c r="G11" s="61"/>
      <c r="H11" s="61"/>
    </row>
    <row r="12" spans="2:8" ht="15" hidden="1" customHeight="1" x14ac:dyDescent="0.3">
      <c r="B12" s="24"/>
      <c r="C12" s="10"/>
      <c r="D12" s="36"/>
      <c r="E12" s="4"/>
      <c r="F12" s="51"/>
    </row>
    <row r="13" spans="2:8" ht="21" customHeight="1" x14ac:dyDescent="0.3">
      <c r="B13" s="55" t="s">
        <v>139</v>
      </c>
      <c r="C13" s="55"/>
      <c r="D13" s="55"/>
      <c r="E13" s="4"/>
    </row>
    <row r="14" spans="2:8" ht="15" customHeight="1" x14ac:dyDescent="0.3">
      <c r="B14" s="24"/>
      <c r="C14" s="37"/>
      <c r="D14" s="38" t="s">
        <v>28</v>
      </c>
      <c r="E14" s="39"/>
      <c r="F14" s="52"/>
    </row>
    <row r="15" spans="2:8" ht="15" customHeight="1" x14ac:dyDescent="0.3">
      <c r="B15" s="24"/>
      <c r="C15" s="10"/>
      <c r="D15" s="11"/>
      <c r="E15" s="4"/>
    </row>
    <row r="16" spans="2:8" ht="138" customHeight="1" x14ac:dyDescent="0.25">
      <c r="B16" s="40" t="s">
        <v>18</v>
      </c>
      <c r="C16" s="40" t="s">
        <v>19</v>
      </c>
      <c r="D16" s="41" t="s">
        <v>21</v>
      </c>
      <c r="E16" s="40" t="s">
        <v>20</v>
      </c>
      <c r="F16" s="53" t="s">
        <v>37</v>
      </c>
      <c r="G16" s="40" t="s">
        <v>30</v>
      </c>
      <c r="H16" s="40" t="s">
        <v>31</v>
      </c>
    </row>
    <row r="17" spans="2:12" ht="285" x14ac:dyDescent="0.25">
      <c r="B17" s="23">
        <v>1</v>
      </c>
      <c r="C17" s="18" t="s">
        <v>67</v>
      </c>
      <c r="D17" s="17" t="s">
        <v>91</v>
      </c>
      <c r="E17" s="15" t="s">
        <v>17</v>
      </c>
      <c r="F17" s="54">
        <v>30</v>
      </c>
      <c r="G17" s="20">
        <f t="shared" ref="G17:G48" si="0">H17/1.2</f>
        <v>3662.0833333333335</v>
      </c>
      <c r="H17" s="20">
        <v>4394.5</v>
      </c>
      <c r="I17" s="21"/>
    </row>
    <row r="18" spans="2:12" ht="285" x14ac:dyDescent="0.25">
      <c r="B18" s="23">
        <v>2</v>
      </c>
      <c r="C18" s="18" t="s">
        <v>68</v>
      </c>
      <c r="D18" s="17" t="s">
        <v>92</v>
      </c>
      <c r="E18" s="15" t="s">
        <v>17</v>
      </c>
      <c r="F18" s="54">
        <v>30</v>
      </c>
      <c r="G18" s="20">
        <f t="shared" si="0"/>
        <v>3662.0833333333335</v>
      </c>
      <c r="H18" s="20">
        <v>4394.5</v>
      </c>
      <c r="I18" s="21"/>
    </row>
    <row r="19" spans="2:12" ht="285" x14ac:dyDescent="0.25">
      <c r="B19" s="23">
        <v>3</v>
      </c>
      <c r="C19" s="18" t="s">
        <v>69</v>
      </c>
      <c r="D19" s="17" t="s">
        <v>93</v>
      </c>
      <c r="E19" s="15" t="s">
        <v>17</v>
      </c>
      <c r="F19" s="54">
        <v>30</v>
      </c>
      <c r="G19" s="20">
        <f t="shared" si="0"/>
        <v>4716.2500000000009</v>
      </c>
      <c r="H19" s="20">
        <v>5659.5000000000009</v>
      </c>
      <c r="I19" s="21"/>
    </row>
    <row r="20" spans="2:12" ht="285" x14ac:dyDescent="0.25">
      <c r="B20" s="23">
        <v>4</v>
      </c>
      <c r="C20" s="18" t="s">
        <v>70</v>
      </c>
      <c r="D20" s="17" t="s">
        <v>94</v>
      </c>
      <c r="E20" s="15" t="s">
        <v>17</v>
      </c>
      <c r="F20" s="54">
        <v>30</v>
      </c>
      <c r="G20" s="20">
        <f t="shared" si="0"/>
        <v>4716.2500000000009</v>
      </c>
      <c r="H20" s="20">
        <v>5659.5000000000009</v>
      </c>
      <c r="I20" s="21"/>
    </row>
    <row r="21" spans="2:12" ht="330" x14ac:dyDescent="0.25">
      <c r="B21" s="23">
        <v>5</v>
      </c>
      <c r="C21" s="18" t="s">
        <v>71</v>
      </c>
      <c r="D21" s="17" t="s">
        <v>95</v>
      </c>
      <c r="E21" s="15" t="s">
        <v>17</v>
      </c>
      <c r="F21" s="54">
        <v>15</v>
      </c>
      <c r="G21" s="20">
        <f t="shared" si="0"/>
        <v>4762.0833333333339</v>
      </c>
      <c r="H21" s="20">
        <v>5714.5000000000009</v>
      </c>
      <c r="I21" s="21"/>
    </row>
    <row r="22" spans="2:12" ht="338.25" customHeight="1" x14ac:dyDescent="0.25">
      <c r="B22" s="23">
        <v>6</v>
      </c>
      <c r="C22" s="18" t="s">
        <v>72</v>
      </c>
      <c r="D22" s="17" t="s">
        <v>96</v>
      </c>
      <c r="E22" s="15" t="s">
        <v>17</v>
      </c>
      <c r="F22" s="54">
        <v>15</v>
      </c>
      <c r="G22" s="20">
        <f t="shared" si="0"/>
        <v>4762.0833333333339</v>
      </c>
      <c r="H22" s="20">
        <v>5714.5000000000009</v>
      </c>
      <c r="I22" s="21"/>
    </row>
    <row r="23" spans="2:12" s="43" customFormat="1" ht="330" x14ac:dyDescent="0.25">
      <c r="B23" s="23">
        <v>7</v>
      </c>
      <c r="C23" s="18" t="s">
        <v>73</v>
      </c>
      <c r="D23" s="17" t="s">
        <v>97</v>
      </c>
      <c r="E23" s="15" t="s">
        <v>17</v>
      </c>
      <c r="F23" s="54">
        <v>15</v>
      </c>
      <c r="G23" s="20">
        <f t="shared" si="0"/>
        <v>5403.7500000000009</v>
      </c>
      <c r="H23" s="20">
        <v>6484.5000000000009</v>
      </c>
      <c r="I23" s="42"/>
      <c r="J23" s="21"/>
      <c r="K23" s="22"/>
      <c r="L23" s="22"/>
    </row>
    <row r="24" spans="2:12" ht="330" x14ac:dyDescent="0.25">
      <c r="B24" s="23">
        <v>8</v>
      </c>
      <c r="C24" s="18" t="s">
        <v>74</v>
      </c>
      <c r="D24" s="17" t="s">
        <v>98</v>
      </c>
      <c r="E24" s="15" t="s">
        <v>17</v>
      </c>
      <c r="F24" s="54">
        <v>15</v>
      </c>
      <c r="G24" s="20">
        <f t="shared" si="0"/>
        <v>5403.7500000000009</v>
      </c>
      <c r="H24" s="20">
        <v>6484.5000000000009</v>
      </c>
      <c r="I24" s="21"/>
    </row>
    <row r="25" spans="2:12" ht="315" x14ac:dyDescent="0.25">
      <c r="B25" s="23">
        <v>9</v>
      </c>
      <c r="C25" s="18" t="s">
        <v>75</v>
      </c>
      <c r="D25" s="17" t="s">
        <v>99</v>
      </c>
      <c r="E25" s="15" t="s">
        <v>17</v>
      </c>
      <c r="F25" s="54">
        <v>15</v>
      </c>
      <c r="G25" s="20">
        <f t="shared" si="0"/>
        <v>3478.75</v>
      </c>
      <c r="H25" s="20">
        <v>4174.5</v>
      </c>
      <c r="I25" s="21"/>
    </row>
    <row r="26" spans="2:12" ht="315" x14ac:dyDescent="0.25">
      <c r="B26" s="23">
        <v>10</v>
      </c>
      <c r="C26" s="18" t="s">
        <v>76</v>
      </c>
      <c r="D26" s="17" t="s">
        <v>100</v>
      </c>
      <c r="E26" s="15" t="s">
        <v>17</v>
      </c>
      <c r="F26" s="54">
        <v>15</v>
      </c>
      <c r="G26" s="20">
        <f t="shared" si="0"/>
        <v>4716.2500000000009</v>
      </c>
      <c r="H26" s="20">
        <v>5659.5000000000009</v>
      </c>
      <c r="I26" s="21"/>
    </row>
    <row r="27" spans="2:12" ht="315" x14ac:dyDescent="0.25">
      <c r="B27" s="23">
        <v>11</v>
      </c>
      <c r="C27" s="18" t="s">
        <v>77</v>
      </c>
      <c r="D27" s="17" t="s">
        <v>101</v>
      </c>
      <c r="E27" s="15" t="s">
        <v>17</v>
      </c>
      <c r="F27" s="54">
        <v>15</v>
      </c>
      <c r="G27" s="20">
        <f t="shared" si="0"/>
        <v>5220.4166666666679</v>
      </c>
      <c r="H27" s="20">
        <v>6264.5000000000009</v>
      </c>
      <c r="I27" s="21"/>
    </row>
    <row r="28" spans="2:12" ht="405" x14ac:dyDescent="0.25">
      <c r="B28" s="23">
        <v>12</v>
      </c>
      <c r="C28" s="18" t="s">
        <v>78</v>
      </c>
      <c r="D28" s="17" t="s">
        <v>102</v>
      </c>
      <c r="E28" s="15" t="s">
        <v>17</v>
      </c>
      <c r="F28" s="54">
        <v>15</v>
      </c>
      <c r="G28" s="20">
        <f t="shared" si="0"/>
        <v>9849.5833333333358</v>
      </c>
      <c r="H28" s="20">
        <v>11819.500000000002</v>
      </c>
      <c r="I28" s="21"/>
    </row>
    <row r="29" spans="2:12" ht="409.5" x14ac:dyDescent="0.25">
      <c r="B29" s="23">
        <v>13</v>
      </c>
      <c r="C29" s="18" t="s">
        <v>90</v>
      </c>
      <c r="D29" s="17" t="s">
        <v>103</v>
      </c>
      <c r="E29" s="15" t="s">
        <v>17</v>
      </c>
      <c r="F29" s="54">
        <v>15</v>
      </c>
      <c r="G29" s="20">
        <f t="shared" si="0"/>
        <v>20408.333333333336</v>
      </c>
      <c r="H29" s="20">
        <v>24490</v>
      </c>
      <c r="I29" s="21"/>
    </row>
    <row r="30" spans="2:12" ht="390" x14ac:dyDescent="0.25">
      <c r="B30" s="23">
        <v>14</v>
      </c>
      <c r="C30" s="18" t="s">
        <v>79</v>
      </c>
      <c r="D30" s="17" t="s">
        <v>104</v>
      </c>
      <c r="E30" s="15" t="s">
        <v>17</v>
      </c>
      <c r="F30" s="54">
        <v>15</v>
      </c>
      <c r="G30" s="20">
        <f t="shared" si="0"/>
        <v>8107.916666666667</v>
      </c>
      <c r="H30" s="20">
        <v>9729.5</v>
      </c>
      <c r="I30" s="21"/>
    </row>
    <row r="31" spans="2:12" ht="409.5" customHeight="1" x14ac:dyDescent="0.25">
      <c r="B31" s="23">
        <v>15</v>
      </c>
      <c r="C31" s="18" t="s">
        <v>80</v>
      </c>
      <c r="D31" s="17" t="s">
        <v>105</v>
      </c>
      <c r="E31" s="15" t="s">
        <v>17</v>
      </c>
      <c r="F31" s="54">
        <v>15</v>
      </c>
      <c r="G31" s="20">
        <f t="shared" si="0"/>
        <v>9162.0833333333339</v>
      </c>
      <c r="H31" s="20">
        <v>10994.5</v>
      </c>
      <c r="I31" s="21"/>
    </row>
    <row r="32" spans="2:12" ht="375" x14ac:dyDescent="0.25">
      <c r="B32" s="23">
        <v>16</v>
      </c>
      <c r="C32" s="18" t="s">
        <v>81</v>
      </c>
      <c r="D32" s="17" t="s">
        <v>106</v>
      </c>
      <c r="E32" s="15" t="s">
        <v>17</v>
      </c>
      <c r="F32" s="54">
        <v>15</v>
      </c>
      <c r="G32" s="20">
        <f t="shared" si="0"/>
        <v>9757.9166666666679</v>
      </c>
      <c r="H32" s="20">
        <v>11709.500000000002</v>
      </c>
      <c r="I32" s="21"/>
    </row>
    <row r="33" spans="2:9" ht="405" x14ac:dyDescent="0.25">
      <c r="B33" s="23">
        <v>17</v>
      </c>
      <c r="C33" s="18" t="s">
        <v>82</v>
      </c>
      <c r="D33" s="17" t="s">
        <v>107</v>
      </c>
      <c r="E33" s="15" t="s">
        <v>17</v>
      </c>
      <c r="F33" s="54">
        <v>15</v>
      </c>
      <c r="G33" s="20">
        <f t="shared" si="0"/>
        <v>10720.416666666668</v>
      </c>
      <c r="H33" s="20">
        <v>12864.500000000002</v>
      </c>
      <c r="I33" s="21"/>
    </row>
    <row r="34" spans="2:9" ht="345" x14ac:dyDescent="0.25">
      <c r="B34" s="23">
        <v>18</v>
      </c>
      <c r="C34" s="18" t="s">
        <v>49</v>
      </c>
      <c r="D34" s="19" t="s">
        <v>108</v>
      </c>
      <c r="E34" s="15" t="s">
        <v>17</v>
      </c>
      <c r="F34" s="54">
        <v>30</v>
      </c>
      <c r="G34" s="20">
        <f t="shared" si="0"/>
        <v>4762.0833333333339</v>
      </c>
      <c r="H34" s="20">
        <v>5714.5000000000009</v>
      </c>
      <c r="I34" s="21"/>
    </row>
    <row r="35" spans="2:9" ht="345" x14ac:dyDescent="0.25">
      <c r="B35" s="23">
        <v>19</v>
      </c>
      <c r="C35" s="18" t="s">
        <v>50</v>
      </c>
      <c r="D35" s="19" t="s">
        <v>109</v>
      </c>
      <c r="E35" s="15" t="s">
        <v>17</v>
      </c>
      <c r="F35" s="54">
        <v>30</v>
      </c>
      <c r="G35" s="20">
        <f t="shared" si="0"/>
        <v>4762.0833333333339</v>
      </c>
      <c r="H35" s="20">
        <v>5714.5000000000009</v>
      </c>
      <c r="I35" s="21"/>
    </row>
    <row r="36" spans="2:9" ht="375" x14ac:dyDescent="0.25">
      <c r="B36" s="23">
        <v>20</v>
      </c>
      <c r="C36" s="18" t="s">
        <v>51</v>
      </c>
      <c r="D36" s="19" t="s">
        <v>110</v>
      </c>
      <c r="E36" s="15" t="s">
        <v>17</v>
      </c>
      <c r="F36" s="54">
        <v>15</v>
      </c>
      <c r="G36" s="20">
        <f t="shared" si="0"/>
        <v>5403.7500000000009</v>
      </c>
      <c r="H36" s="20">
        <v>6484.5000000000009</v>
      </c>
      <c r="I36" s="21"/>
    </row>
    <row r="37" spans="2:9" ht="375" x14ac:dyDescent="0.25">
      <c r="B37" s="23">
        <v>21</v>
      </c>
      <c r="C37" s="18" t="s">
        <v>52</v>
      </c>
      <c r="D37" s="19" t="s">
        <v>111</v>
      </c>
      <c r="E37" s="15" t="s">
        <v>17</v>
      </c>
      <c r="F37" s="54">
        <v>15</v>
      </c>
      <c r="G37" s="20">
        <f t="shared" si="0"/>
        <v>5403.7500000000009</v>
      </c>
      <c r="H37" s="20">
        <v>6484.5000000000009</v>
      </c>
      <c r="I37" s="21"/>
    </row>
    <row r="38" spans="2:9" ht="345" x14ac:dyDescent="0.25">
      <c r="B38" s="23">
        <v>22</v>
      </c>
      <c r="C38" s="18" t="s">
        <v>53</v>
      </c>
      <c r="D38" s="19" t="s">
        <v>112</v>
      </c>
      <c r="E38" s="15" t="s">
        <v>17</v>
      </c>
      <c r="F38" s="54">
        <v>15</v>
      </c>
      <c r="G38" s="20">
        <f t="shared" si="0"/>
        <v>8107.916666666667</v>
      </c>
      <c r="H38" s="20">
        <v>9729.5</v>
      </c>
      <c r="I38" s="21"/>
    </row>
    <row r="39" spans="2:9" ht="345" x14ac:dyDescent="0.25">
      <c r="B39" s="23">
        <v>23</v>
      </c>
      <c r="C39" s="18" t="s">
        <v>54</v>
      </c>
      <c r="D39" s="19" t="s">
        <v>113</v>
      </c>
      <c r="E39" s="15" t="s">
        <v>17</v>
      </c>
      <c r="F39" s="54">
        <v>15</v>
      </c>
      <c r="G39" s="20">
        <f t="shared" si="0"/>
        <v>9162.0833333333339</v>
      </c>
      <c r="H39" s="20">
        <v>10994.5</v>
      </c>
      <c r="I39" s="21"/>
    </row>
    <row r="40" spans="2:9" ht="375" x14ac:dyDescent="0.25">
      <c r="B40" s="23">
        <v>24</v>
      </c>
      <c r="C40" s="18" t="s">
        <v>55</v>
      </c>
      <c r="D40" s="44" t="s">
        <v>114</v>
      </c>
      <c r="E40" s="16" t="s">
        <v>17</v>
      </c>
      <c r="F40" s="54">
        <v>30</v>
      </c>
      <c r="G40" s="20">
        <f t="shared" si="0"/>
        <v>3662.0833333333335</v>
      </c>
      <c r="H40" s="45">
        <v>4394.5</v>
      </c>
      <c r="I40" s="21"/>
    </row>
    <row r="41" spans="2:9" ht="375" x14ac:dyDescent="0.25">
      <c r="B41" s="23">
        <v>25</v>
      </c>
      <c r="C41" s="18" t="s">
        <v>48</v>
      </c>
      <c r="D41" s="19" t="s">
        <v>115</v>
      </c>
      <c r="E41" s="15" t="s">
        <v>17</v>
      </c>
      <c r="F41" s="54">
        <v>30</v>
      </c>
      <c r="G41" s="20">
        <f t="shared" si="0"/>
        <v>3662.0833333333335</v>
      </c>
      <c r="H41" s="20">
        <v>4394.5</v>
      </c>
      <c r="I41" s="21"/>
    </row>
    <row r="42" spans="2:9" ht="405" x14ac:dyDescent="0.25">
      <c r="B42" s="23">
        <v>26</v>
      </c>
      <c r="C42" s="18" t="s">
        <v>56</v>
      </c>
      <c r="D42" s="19" t="s">
        <v>116</v>
      </c>
      <c r="E42" s="15" t="s">
        <v>17</v>
      </c>
      <c r="F42" s="54">
        <v>15</v>
      </c>
      <c r="G42" s="20">
        <f t="shared" si="0"/>
        <v>4716.2500000000009</v>
      </c>
      <c r="H42" s="20">
        <v>5659.5000000000009</v>
      </c>
      <c r="I42" s="21"/>
    </row>
    <row r="43" spans="2:9" ht="405" x14ac:dyDescent="0.25">
      <c r="B43" s="23">
        <v>27</v>
      </c>
      <c r="C43" s="18" t="s">
        <v>57</v>
      </c>
      <c r="D43" s="19" t="s">
        <v>117</v>
      </c>
      <c r="E43" s="15" t="s">
        <v>17</v>
      </c>
      <c r="F43" s="54">
        <v>15</v>
      </c>
      <c r="G43" s="20">
        <f t="shared" si="0"/>
        <v>4716.2500000000009</v>
      </c>
      <c r="H43" s="20">
        <v>5659.5000000000009</v>
      </c>
      <c r="I43" s="21"/>
    </row>
    <row r="44" spans="2:9" ht="375" x14ac:dyDescent="0.25">
      <c r="B44" s="23">
        <v>28</v>
      </c>
      <c r="C44" s="18" t="s">
        <v>58</v>
      </c>
      <c r="D44" s="19" t="s">
        <v>118</v>
      </c>
      <c r="E44" s="15" t="s">
        <v>17</v>
      </c>
      <c r="F44" s="54">
        <v>15</v>
      </c>
      <c r="G44" s="20">
        <f t="shared" si="0"/>
        <v>4762.0833333333339</v>
      </c>
      <c r="H44" s="20">
        <v>5714.5000000000009</v>
      </c>
      <c r="I44" s="21"/>
    </row>
    <row r="45" spans="2:9" ht="375" x14ac:dyDescent="0.25">
      <c r="B45" s="23">
        <v>29</v>
      </c>
      <c r="C45" s="18" t="s">
        <v>59</v>
      </c>
      <c r="D45" s="19" t="s">
        <v>119</v>
      </c>
      <c r="E45" s="15" t="s">
        <v>17</v>
      </c>
      <c r="F45" s="54">
        <v>15</v>
      </c>
      <c r="G45" s="20">
        <f t="shared" si="0"/>
        <v>4762.0833333333339</v>
      </c>
      <c r="H45" s="20">
        <v>5714.5000000000009</v>
      </c>
      <c r="I45" s="21"/>
    </row>
    <row r="46" spans="2:9" ht="375" x14ac:dyDescent="0.25">
      <c r="B46" s="23">
        <v>30</v>
      </c>
      <c r="C46" s="18" t="s">
        <v>60</v>
      </c>
      <c r="D46" s="19" t="s">
        <v>120</v>
      </c>
      <c r="E46" s="15" t="s">
        <v>17</v>
      </c>
      <c r="F46" s="54">
        <v>15</v>
      </c>
      <c r="G46" s="20">
        <f t="shared" si="0"/>
        <v>5953.7500000000009</v>
      </c>
      <c r="H46" s="20">
        <v>7144.5000000000009</v>
      </c>
      <c r="I46" s="21"/>
    </row>
    <row r="47" spans="2:9" ht="405" x14ac:dyDescent="0.25">
      <c r="B47" s="23">
        <v>31</v>
      </c>
      <c r="C47" s="18" t="s">
        <v>61</v>
      </c>
      <c r="D47" s="19" t="s">
        <v>121</v>
      </c>
      <c r="E47" s="15" t="s">
        <v>17</v>
      </c>
      <c r="F47" s="54">
        <v>30</v>
      </c>
      <c r="G47" s="20">
        <f t="shared" si="0"/>
        <v>5037.0833333333339</v>
      </c>
      <c r="H47" s="20">
        <v>6044.5000000000009</v>
      </c>
      <c r="I47" s="21"/>
    </row>
    <row r="48" spans="2:9" ht="409.5" x14ac:dyDescent="0.25">
      <c r="B48" s="23">
        <v>32</v>
      </c>
      <c r="C48" s="18" t="s">
        <v>62</v>
      </c>
      <c r="D48" s="19" t="s">
        <v>122</v>
      </c>
      <c r="E48" s="15" t="s">
        <v>17</v>
      </c>
      <c r="F48" s="54">
        <v>15</v>
      </c>
      <c r="G48" s="20">
        <f t="shared" si="0"/>
        <v>4578.75</v>
      </c>
      <c r="H48" s="20">
        <v>5494.5</v>
      </c>
      <c r="I48" s="21"/>
    </row>
    <row r="49" spans="2:9" ht="409.5" x14ac:dyDescent="0.25">
      <c r="B49" s="23">
        <v>33</v>
      </c>
      <c r="C49" s="18" t="s">
        <v>63</v>
      </c>
      <c r="D49" s="19" t="s">
        <v>123</v>
      </c>
      <c r="E49" s="15" t="s">
        <v>17</v>
      </c>
      <c r="F49" s="54">
        <v>15</v>
      </c>
      <c r="G49" s="20">
        <f t="shared" ref="G49:G65" si="1">H49/1.2</f>
        <v>24653.750000000004</v>
      </c>
      <c r="H49" s="20">
        <v>29584.500000000004</v>
      </c>
      <c r="I49" s="21"/>
    </row>
    <row r="50" spans="2:9" ht="405" x14ac:dyDescent="0.25">
      <c r="B50" s="23">
        <v>34</v>
      </c>
      <c r="C50" s="18" t="s">
        <v>89</v>
      </c>
      <c r="D50" s="19" t="s">
        <v>124</v>
      </c>
      <c r="E50" s="15" t="s">
        <v>17</v>
      </c>
      <c r="F50" s="54">
        <v>15</v>
      </c>
      <c r="G50" s="20">
        <f t="shared" si="1"/>
        <v>34661.25</v>
      </c>
      <c r="H50" s="20">
        <v>41593.5</v>
      </c>
      <c r="I50" s="21"/>
    </row>
    <row r="51" spans="2:9" ht="409.5" x14ac:dyDescent="0.25">
      <c r="B51" s="23">
        <v>35</v>
      </c>
      <c r="C51" s="18" t="s">
        <v>64</v>
      </c>
      <c r="D51" s="19" t="s">
        <v>125</v>
      </c>
      <c r="E51" s="15" t="s">
        <v>17</v>
      </c>
      <c r="F51" s="54">
        <v>15</v>
      </c>
      <c r="G51" s="20">
        <f t="shared" si="1"/>
        <v>10445.416666666668</v>
      </c>
      <c r="H51" s="20">
        <v>12534.500000000002</v>
      </c>
      <c r="I51" s="21"/>
    </row>
    <row r="52" spans="2:9" ht="360" x14ac:dyDescent="0.25">
      <c r="B52" s="23">
        <v>36</v>
      </c>
      <c r="C52" s="18" t="s">
        <v>65</v>
      </c>
      <c r="D52" s="19" t="s">
        <v>126</v>
      </c>
      <c r="E52" s="15" t="s">
        <v>17</v>
      </c>
      <c r="F52" s="54">
        <v>15</v>
      </c>
      <c r="G52" s="20">
        <f t="shared" si="1"/>
        <v>15807.916666666668</v>
      </c>
      <c r="H52" s="20">
        <v>18969.5</v>
      </c>
      <c r="I52" s="21"/>
    </row>
    <row r="53" spans="2:9" ht="409.5" x14ac:dyDescent="0.25">
      <c r="B53" s="23">
        <v>37</v>
      </c>
      <c r="C53" s="18" t="s">
        <v>66</v>
      </c>
      <c r="D53" s="19" t="s">
        <v>127</v>
      </c>
      <c r="E53" s="15" t="s">
        <v>17</v>
      </c>
      <c r="F53" s="54">
        <v>15</v>
      </c>
      <c r="G53" s="20">
        <f t="shared" si="1"/>
        <v>20162.083333333336</v>
      </c>
      <c r="H53" s="20">
        <v>24194.500000000004</v>
      </c>
      <c r="I53" s="21"/>
    </row>
    <row r="54" spans="2:9" ht="409.5" x14ac:dyDescent="0.25">
      <c r="B54" s="23">
        <v>38</v>
      </c>
      <c r="C54" s="18" t="s">
        <v>83</v>
      </c>
      <c r="D54" s="17" t="s">
        <v>128</v>
      </c>
      <c r="E54" s="15" t="s">
        <v>17</v>
      </c>
      <c r="F54" s="54">
        <v>15</v>
      </c>
      <c r="G54" s="20">
        <f t="shared" si="1"/>
        <v>4487.0833333333339</v>
      </c>
      <c r="H54" s="20">
        <v>5384.5</v>
      </c>
      <c r="I54" s="21"/>
    </row>
    <row r="55" spans="2:9" ht="360" x14ac:dyDescent="0.25">
      <c r="B55" s="23">
        <v>39</v>
      </c>
      <c r="C55" s="18" t="s">
        <v>84</v>
      </c>
      <c r="D55" s="17" t="s">
        <v>129</v>
      </c>
      <c r="E55" s="15" t="s">
        <v>17</v>
      </c>
      <c r="F55" s="54">
        <v>15</v>
      </c>
      <c r="G55" s="20">
        <f t="shared" si="1"/>
        <v>8749.5833333333339</v>
      </c>
      <c r="H55" s="20">
        <v>10499.5</v>
      </c>
      <c r="I55" s="21"/>
    </row>
    <row r="56" spans="2:9" ht="390" x14ac:dyDescent="0.25">
      <c r="B56" s="23">
        <v>40</v>
      </c>
      <c r="C56" s="18" t="s">
        <v>85</v>
      </c>
      <c r="D56" s="17" t="s">
        <v>130</v>
      </c>
      <c r="E56" s="15" t="s">
        <v>17</v>
      </c>
      <c r="F56" s="54">
        <v>15</v>
      </c>
      <c r="G56" s="20">
        <f t="shared" si="1"/>
        <v>14570.416666666668</v>
      </c>
      <c r="H56" s="20">
        <v>17484.5</v>
      </c>
      <c r="I56" s="21"/>
    </row>
    <row r="57" spans="2:9" ht="60" x14ac:dyDescent="0.25">
      <c r="B57" s="23">
        <v>44</v>
      </c>
      <c r="C57" s="18" t="s">
        <v>40</v>
      </c>
      <c r="D57" s="17" t="s">
        <v>131</v>
      </c>
      <c r="E57" s="15" t="s">
        <v>17</v>
      </c>
      <c r="F57" s="54">
        <v>15</v>
      </c>
      <c r="G57" s="20">
        <f t="shared" si="1"/>
        <v>728.75000000000011</v>
      </c>
      <c r="H57" s="20">
        <v>874.50000000000011</v>
      </c>
      <c r="I57" s="21"/>
    </row>
    <row r="58" spans="2:9" ht="60" x14ac:dyDescent="0.25">
      <c r="B58" s="23">
        <v>45</v>
      </c>
      <c r="C58" s="18" t="s">
        <v>41</v>
      </c>
      <c r="D58" s="17" t="s">
        <v>132</v>
      </c>
      <c r="E58" s="15" t="s">
        <v>17</v>
      </c>
      <c r="F58" s="54">
        <v>15</v>
      </c>
      <c r="G58" s="20">
        <f t="shared" si="1"/>
        <v>728.75000000000011</v>
      </c>
      <c r="H58" s="20">
        <v>874.50000000000011</v>
      </c>
      <c r="I58" s="21"/>
    </row>
    <row r="59" spans="2:9" ht="75" x14ac:dyDescent="0.25">
      <c r="B59" s="23">
        <v>46</v>
      </c>
      <c r="C59" s="18" t="s">
        <v>86</v>
      </c>
      <c r="D59" s="17" t="s">
        <v>133</v>
      </c>
      <c r="E59" s="15" t="s">
        <v>17</v>
      </c>
      <c r="F59" s="54">
        <v>15</v>
      </c>
      <c r="G59" s="20">
        <f t="shared" si="1"/>
        <v>591.25000000000011</v>
      </c>
      <c r="H59" s="20">
        <v>709.50000000000011</v>
      </c>
      <c r="I59" s="21"/>
    </row>
    <row r="60" spans="2:9" ht="45" x14ac:dyDescent="0.25">
      <c r="B60" s="23">
        <v>47</v>
      </c>
      <c r="C60" s="18" t="s">
        <v>42</v>
      </c>
      <c r="D60" s="17" t="s">
        <v>134</v>
      </c>
      <c r="E60" s="15" t="s">
        <v>17</v>
      </c>
      <c r="F60" s="54">
        <v>15</v>
      </c>
      <c r="G60" s="20">
        <f t="shared" si="1"/>
        <v>1324.5833333333335</v>
      </c>
      <c r="H60" s="20">
        <v>1589.5000000000002</v>
      </c>
      <c r="I60" s="21"/>
    </row>
    <row r="61" spans="2:9" ht="45" x14ac:dyDescent="0.25">
      <c r="B61" s="23">
        <v>48</v>
      </c>
      <c r="C61" s="18" t="s">
        <v>43</v>
      </c>
      <c r="D61" s="17" t="s">
        <v>87</v>
      </c>
      <c r="E61" s="15" t="s">
        <v>17</v>
      </c>
      <c r="F61" s="54">
        <v>15</v>
      </c>
      <c r="G61" s="20">
        <f t="shared" si="1"/>
        <v>728.75000000000011</v>
      </c>
      <c r="H61" s="20">
        <v>874.50000000000011</v>
      </c>
      <c r="I61" s="21"/>
    </row>
    <row r="62" spans="2:9" ht="30" x14ac:dyDescent="0.25">
      <c r="B62" s="23">
        <v>49</v>
      </c>
      <c r="C62" s="18" t="s">
        <v>44</v>
      </c>
      <c r="D62" s="17" t="s">
        <v>135</v>
      </c>
      <c r="E62" s="15" t="s">
        <v>17</v>
      </c>
      <c r="F62" s="54">
        <v>15</v>
      </c>
      <c r="G62" s="20">
        <f t="shared" si="1"/>
        <v>1003.75</v>
      </c>
      <c r="H62" s="20">
        <v>1204.5</v>
      </c>
      <c r="I62" s="21"/>
    </row>
    <row r="63" spans="2:9" ht="45" x14ac:dyDescent="0.25">
      <c r="B63" s="23">
        <v>50</v>
      </c>
      <c r="C63" s="18" t="s">
        <v>45</v>
      </c>
      <c r="D63" s="17" t="s">
        <v>88</v>
      </c>
      <c r="E63" s="15" t="s">
        <v>17</v>
      </c>
      <c r="F63" s="54">
        <v>15</v>
      </c>
      <c r="G63" s="20">
        <f t="shared" si="1"/>
        <v>4120.416666666667</v>
      </c>
      <c r="H63" s="20">
        <v>4944.5</v>
      </c>
      <c r="I63" s="21"/>
    </row>
    <row r="64" spans="2:9" ht="60" x14ac:dyDescent="0.25">
      <c r="B64" s="23">
        <v>51</v>
      </c>
      <c r="C64" s="18" t="s">
        <v>46</v>
      </c>
      <c r="D64" s="17" t="s">
        <v>136</v>
      </c>
      <c r="E64" s="15" t="s">
        <v>17</v>
      </c>
      <c r="F64" s="54">
        <v>15</v>
      </c>
      <c r="G64" s="20">
        <f t="shared" si="1"/>
        <v>545.41666666666674</v>
      </c>
      <c r="H64" s="20">
        <v>654.5</v>
      </c>
      <c r="I64" s="21"/>
    </row>
    <row r="65" spans="2:12" ht="45" x14ac:dyDescent="0.25">
      <c r="B65" s="23">
        <v>52</v>
      </c>
      <c r="C65" s="18" t="s">
        <v>47</v>
      </c>
      <c r="D65" s="17" t="s">
        <v>137</v>
      </c>
      <c r="E65" s="15" t="s">
        <v>17</v>
      </c>
      <c r="F65" s="54">
        <v>15</v>
      </c>
      <c r="G65" s="20">
        <f t="shared" si="1"/>
        <v>728.75000000000011</v>
      </c>
      <c r="H65" s="20">
        <v>874.50000000000011</v>
      </c>
      <c r="I65" s="21"/>
    </row>
    <row r="66" spans="2:12" ht="36" customHeight="1" x14ac:dyDescent="0.25">
      <c r="B66" s="73" t="s">
        <v>38</v>
      </c>
      <c r="C66" s="73"/>
      <c r="D66" s="73"/>
      <c r="E66" s="73"/>
      <c r="F66" s="73"/>
      <c r="G66" s="73"/>
      <c r="H66" s="74"/>
      <c r="L66" s="46"/>
    </row>
    <row r="67" spans="2:12" ht="18.75" customHeight="1" x14ac:dyDescent="0.25">
      <c r="B67" s="60" t="s">
        <v>138</v>
      </c>
      <c r="C67" s="60"/>
      <c r="D67" s="60"/>
      <c r="E67" s="60"/>
      <c r="F67" s="60"/>
      <c r="G67" s="60"/>
      <c r="H67" s="62"/>
    </row>
    <row r="68" spans="2:12" x14ac:dyDescent="0.25">
      <c r="B68" s="60" t="s">
        <v>32</v>
      </c>
      <c r="C68" s="60"/>
      <c r="D68" s="72" t="s">
        <v>39</v>
      </c>
      <c r="E68" s="72"/>
      <c r="F68" s="72"/>
      <c r="G68" s="72"/>
      <c r="H68" s="72"/>
    </row>
    <row r="69" spans="2:12" x14ac:dyDescent="0.3">
      <c r="B69" s="59" t="s">
        <v>22</v>
      </c>
      <c r="C69" s="60"/>
      <c r="D69" s="69" t="s">
        <v>34</v>
      </c>
      <c r="E69" s="70"/>
      <c r="F69" s="70"/>
      <c r="G69" s="70"/>
      <c r="H69" s="71"/>
    </row>
    <row r="70" spans="2:12" ht="37.5" customHeight="1" x14ac:dyDescent="0.3">
      <c r="B70" s="59" t="s">
        <v>23</v>
      </c>
      <c r="C70" s="60"/>
      <c r="D70" s="69" t="s">
        <v>33</v>
      </c>
      <c r="E70" s="70"/>
      <c r="F70" s="70"/>
      <c r="G70" s="70"/>
      <c r="H70" s="71"/>
    </row>
    <row r="71" spans="2:12" ht="36" customHeight="1" x14ac:dyDescent="0.3">
      <c r="B71" s="59" t="s">
        <v>24</v>
      </c>
      <c r="C71" s="60"/>
      <c r="D71" s="66" t="s">
        <v>27</v>
      </c>
      <c r="E71" s="67"/>
      <c r="F71" s="67"/>
      <c r="G71" s="67"/>
      <c r="H71" s="68"/>
    </row>
    <row r="72" spans="2:12" ht="76.5" customHeight="1" x14ac:dyDescent="0.25">
      <c r="B72" s="59" t="s">
        <v>25</v>
      </c>
      <c r="C72" s="60"/>
      <c r="D72" s="63" t="s">
        <v>36</v>
      </c>
      <c r="E72" s="64"/>
      <c r="F72" s="64"/>
      <c r="G72" s="64"/>
      <c r="H72" s="65"/>
    </row>
    <row r="73" spans="2:12" ht="42" customHeight="1" thickBot="1" x14ac:dyDescent="0.3">
      <c r="B73" s="56" t="s">
        <v>26</v>
      </c>
      <c r="C73" s="56"/>
      <c r="D73" s="57" t="s">
        <v>35</v>
      </c>
      <c r="E73" s="57"/>
      <c r="F73" s="57"/>
      <c r="G73" s="57"/>
      <c r="H73" s="58"/>
    </row>
  </sheetData>
  <sortState ref="B17:H68">
    <sortCondition ref="B68"/>
  </sortState>
  <mergeCells count="15">
    <mergeCell ref="B11:H11"/>
    <mergeCell ref="B67:H67"/>
    <mergeCell ref="B72:C72"/>
    <mergeCell ref="D72:H72"/>
    <mergeCell ref="B68:C68"/>
    <mergeCell ref="D71:H71"/>
    <mergeCell ref="D70:H70"/>
    <mergeCell ref="D69:H69"/>
    <mergeCell ref="D68:H68"/>
    <mergeCell ref="B66:H66"/>
    <mergeCell ref="B73:C73"/>
    <mergeCell ref="D73:H73"/>
    <mergeCell ref="B69:C69"/>
    <mergeCell ref="B70:C70"/>
    <mergeCell ref="B71:C71"/>
  </mergeCells>
  <conditionalFormatting sqref="C74:C1048576 C1:C10 C15:C16 C12 B13">
    <cfRule type="duplicateValues" dxfId="2" priority="109"/>
  </conditionalFormatting>
  <conditionalFormatting sqref="D74:D1048576 D1:D10 D14:D16">
    <cfRule type="duplicateValues" dxfId="1" priority="134"/>
  </conditionalFormatting>
  <conditionalFormatting sqref="D69:D73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1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1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2" t="s">
        <v>15</v>
      </c>
      <c r="E6" s="2" t="s">
        <v>16</v>
      </c>
      <c r="F6" s="2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Спецификация!_Toc23149544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2020-08-06T05:47:13Z</cp:lastPrinted>
  <dcterms:created xsi:type="dcterms:W3CDTF">2013-11-01T05:44:31Z</dcterms:created>
  <dcterms:modified xsi:type="dcterms:W3CDTF">2021-11-08T04:12:30Z</dcterms:modified>
</cp:coreProperties>
</file>